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9195" tabRatio="500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definedNames>
    <definedName name="Excel_BuiltIn__FilterDatabase" localSheetId="0">'7 класс'!$A$1:$N$14</definedName>
    <definedName name="_xlnm.Print_Area" localSheetId="3">'10 класс'!$A$1:$R$22</definedName>
  </definedNames>
  <calcPr calcId="152511"/>
</workbook>
</file>

<file path=xl/calcChain.xml><?xml version="1.0" encoding="utf-8"?>
<calcChain xmlns="http://schemas.openxmlformats.org/spreadsheetml/2006/main">
  <c r="P8" i="5"/>
  <c r="Q8" s="1"/>
  <c r="P7"/>
  <c r="Q7" s="1"/>
  <c r="P6"/>
  <c r="Q6" s="1"/>
  <c r="P10"/>
  <c r="Q10" s="1"/>
  <c r="P13"/>
  <c r="Q13" s="1"/>
  <c r="P15"/>
  <c r="Q15" s="1"/>
  <c r="P26"/>
  <c r="Q26" s="1"/>
  <c r="P4"/>
  <c r="Q4" s="1"/>
  <c r="P5"/>
  <c r="Q5" s="1"/>
  <c r="P18"/>
  <c r="Q18" s="1"/>
  <c r="P9"/>
  <c r="Q9" s="1"/>
  <c r="P17"/>
  <c r="Q17" s="1"/>
  <c r="P19"/>
  <c r="Q19" s="1"/>
  <c r="P21"/>
  <c r="Q21" s="1"/>
  <c r="P12"/>
  <c r="Q12" s="1"/>
  <c r="P25"/>
  <c r="Q25" s="1"/>
  <c r="P14"/>
  <c r="Q14" s="1"/>
  <c r="P11"/>
  <c r="Q11" s="1"/>
  <c r="P11" i="4"/>
  <c r="Q11" s="1"/>
  <c r="P9"/>
  <c r="Q9" s="1"/>
  <c r="P7"/>
  <c r="Q7" s="1"/>
  <c r="P8"/>
  <c r="Q8" s="1"/>
  <c r="P12"/>
  <c r="Q12" s="1"/>
  <c r="P5"/>
  <c r="Q5" s="1"/>
  <c r="P10"/>
  <c r="Q10" s="1"/>
  <c r="P13"/>
  <c r="Q13" s="1"/>
  <c r="P6"/>
  <c r="Q6" s="1"/>
  <c r="P6" i="3"/>
  <c r="Q6" s="1"/>
  <c r="P12"/>
  <c r="Q12" s="1"/>
  <c r="P9"/>
  <c r="Q9" s="1"/>
  <c r="P4"/>
  <c r="Q4" s="1"/>
  <c r="P10"/>
  <c r="Q10" s="1"/>
  <c r="P14"/>
  <c r="Q14" s="1"/>
  <c r="P7"/>
  <c r="Q7" s="1"/>
  <c r="P11"/>
  <c r="Q11" s="1"/>
  <c r="P8"/>
  <c r="Q8" s="1"/>
  <c r="P5"/>
  <c r="Q5" s="1"/>
  <c r="P13"/>
  <c r="Q13" s="1"/>
  <c r="P13" i="2"/>
  <c r="Q13" s="1"/>
  <c r="P14"/>
  <c r="Q14" s="1"/>
  <c r="P9"/>
  <c r="Q9" s="1"/>
  <c r="P7"/>
  <c r="Q7" s="1"/>
  <c r="P8"/>
  <c r="Q8" s="1"/>
  <c r="P5"/>
  <c r="Q5" s="1"/>
  <c r="P11"/>
  <c r="Q11" s="1"/>
  <c r="P12"/>
  <c r="Q12" s="1"/>
  <c r="P4"/>
  <c r="Q4" s="1"/>
  <c r="P10"/>
  <c r="Q10" s="1"/>
  <c r="P6"/>
  <c r="Q6" s="1"/>
</calcChain>
</file>

<file path=xl/sharedStrings.xml><?xml version="1.0" encoding="utf-8"?>
<sst xmlns="http://schemas.openxmlformats.org/spreadsheetml/2006/main" count="301" uniqueCount="103">
  <si>
    <t>Итого</t>
  </si>
  <si>
    <t>%</t>
  </si>
  <si>
    <t>Статус</t>
  </si>
  <si>
    <t>№</t>
  </si>
  <si>
    <t>ФИО обучающегося</t>
  </si>
  <si>
    <t>Наименование ОО</t>
  </si>
  <si>
    <t>ФИО учителя</t>
  </si>
  <si>
    <t>Код</t>
  </si>
  <si>
    <t>/</t>
  </si>
  <si>
    <t>Итог</t>
  </si>
  <si>
    <t>Протокол муниципального этапа олимпиады школьников по ПРАВУ11 класс 2023-2024</t>
  </si>
  <si>
    <t>Протокол муниципальногоо этапа всероссийской олимпиады школьников по праву 10 класс 2023-2024</t>
  </si>
  <si>
    <t>Протокол муниципального этапа всероссийской олимпиады школьников по праву 9 класс 2023-2024</t>
  </si>
  <si>
    <t>Протокол муниципального этапа всероссийской олимпиады школьников по ---------- 7 класс 2023-2024</t>
  </si>
  <si>
    <t>Быданов Арсений Васильевич</t>
  </si>
  <si>
    <t>Соснина Елизавета Федоровна</t>
  </si>
  <si>
    <t>Урванова Анастасия Сергеевна</t>
  </si>
  <si>
    <t>Носова Юлия Дмитриевна</t>
  </si>
  <si>
    <t>Абдуллаева Хадижа Садуллаевна</t>
  </si>
  <si>
    <t>Будько Анна Александровна</t>
  </si>
  <si>
    <t>Засухин Иван Андреевич</t>
  </si>
  <si>
    <t>Попова Алена Михайловна</t>
  </si>
  <si>
    <t>Савин Денис Сергеевич</t>
  </si>
  <si>
    <t>Попов Роман Дмитриевич</t>
  </si>
  <si>
    <t>Тархов Севастьян Михайлович</t>
  </si>
  <si>
    <t>МАОУ "Ягринская гимназия"</t>
  </si>
  <si>
    <t>МАОУ "СОШ № 13"</t>
  </si>
  <si>
    <t>МАОУ "СОШ №24"</t>
  </si>
  <si>
    <t>МАОУ "Лицей № 17"</t>
  </si>
  <si>
    <t>Стрюков Сергей Анатольевич</t>
  </si>
  <si>
    <t>Новикова Ирина Борисовна</t>
  </si>
  <si>
    <t>Ильменейкина Надежда Александровна</t>
  </si>
  <si>
    <t>Ульяновская Людмила Васильевна</t>
  </si>
  <si>
    <t>Синюшкина Василиса Андреевна</t>
  </si>
  <si>
    <t>Семёнов Антон Дмитриевич</t>
  </si>
  <si>
    <t>Кукушкина София Алексеевна</t>
  </si>
  <si>
    <t>Углов Кирилл Алексеевич</t>
  </si>
  <si>
    <t>Дроздова Арина Романовна</t>
  </si>
  <si>
    <t>Климентьев Александр Григорьевич</t>
  </si>
  <si>
    <t>Андреев Артём Денисович</t>
  </si>
  <si>
    <t>Меньшакова Ульяна Владимировна</t>
  </si>
  <si>
    <t>Абрамов Роман Евгеньевич</t>
  </si>
  <si>
    <t>Чудов Тимур Владимирович</t>
  </si>
  <si>
    <t>Тихомирова Полина Юрьевна</t>
  </si>
  <si>
    <t>Космачев Максим Борисович</t>
  </si>
  <si>
    <t>Сахно Оксана Николаевна</t>
  </si>
  <si>
    <t>МАОУ "СОШ № 36"</t>
  </si>
  <si>
    <t>Карасева Ульяна Сергеевна</t>
  </si>
  <si>
    <t>Большаков Эдуард  Валерьевич</t>
  </si>
  <si>
    <t>Силина Илана Андреевна</t>
  </si>
  <si>
    <t>Ефремов Артем Сергеевич</t>
  </si>
  <si>
    <t>Петров Александр Александрович</t>
  </si>
  <si>
    <t>Кожина Ксения Сергеевна</t>
  </si>
  <si>
    <t>Цыварева Ирина Евгеньевна</t>
  </si>
  <si>
    <t>Розонов Андрей Алексеевич</t>
  </si>
  <si>
    <t>Чумаченко Дарья Анатольевна</t>
  </si>
  <si>
    <t>Тарасова Милана Вячеславовна</t>
  </si>
  <si>
    <t>МАОУ "СОШ № 11"</t>
  </si>
  <si>
    <t>Мирошникова Анастасия Андреевна</t>
  </si>
  <si>
    <t>Аввакумова Ольга Леонидовна</t>
  </si>
  <si>
    <t>МАОУ СОШ № 23</t>
  </si>
  <si>
    <t>Польникова Лилия Николаевна</t>
  </si>
  <si>
    <t>Коробицына Любовь Сергеевна</t>
  </si>
  <si>
    <t>Нетёсова Светлана Александровна</t>
  </si>
  <si>
    <t>Вдовин Вадим  Вячеславович</t>
  </si>
  <si>
    <t>Котлов Артур Михайлович</t>
  </si>
  <si>
    <t>Ильина Арина Вячеславовна</t>
  </si>
  <si>
    <t>Старицын Александр Фёдорович</t>
  </si>
  <si>
    <t>Гудин Артур</t>
  </si>
  <si>
    <t>Олейничук Лев Владимирович</t>
  </si>
  <si>
    <t>Ершова Алена Алексеевна</t>
  </si>
  <si>
    <t>Трошина Татьяна Алексеевна</t>
  </si>
  <si>
    <t>Таборская Кристина Витальевна</t>
  </si>
  <si>
    <t>Володин Артём Дмитриевич</t>
  </si>
  <si>
    <t>Карачева Карина Евгеньевна</t>
  </si>
  <si>
    <t>Крученкова Ульяна Александровна</t>
  </si>
  <si>
    <t>Некрасов Павел Алексеевич</t>
  </si>
  <si>
    <t>Клюсов Никита Максимович</t>
  </si>
  <si>
    <t>Топоркова Дарья Игоревна</t>
  </si>
  <si>
    <t>Зайкова Полина Николаевна</t>
  </si>
  <si>
    <t>Ушакова Виктория Сергеевна</t>
  </si>
  <si>
    <t>Богданов Никита Иванович</t>
  </si>
  <si>
    <t>МАОУ "СОШ № 22"</t>
  </si>
  <si>
    <t>Ефимова Татьяна Геннадьевна</t>
  </si>
  <si>
    <t>МАОУ "СОШ № 5"</t>
  </si>
  <si>
    <t>Попова Татьяна Валерьевна</t>
  </si>
  <si>
    <t>Кузнецов Ярослав Николаевич</t>
  </si>
  <si>
    <t>МАОУ "СОШ №21"</t>
  </si>
  <si>
    <t>Котлова Ольга Николаевна</t>
  </si>
  <si>
    <t>МАОУ "СОШ №20"</t>
  </si>
  <si>
    <t>Ёлкина Екатерина Владимировна</t>
  </si>
  <si>
    <t>МАОУ "СОШ № 2"</t>
  </si>
  <si>
    <t>Кокорина Татьяна Васильевна</t>
  </si>
  <si>
    <t>Елизарова М.В.</t>
  </si>
  <si>
    <t>Аввакумова О.Л.</t>
  </si>
  <si>
    <t>Цыганов А.С</t>
  </si>
  <si>
    <t>Ёлкина Е.В.</t>
  </si>
  <si>
    <t>Космачёв М.Б.</t>
  </si>
  <si>
    <t>Кожевникова Ю.В.</t>
  </si>
  <si>
    <t>победитель</t>
  </si>
  <si>
    <t>участник</t>
  </si>
  <si>
    <t>Протокол муниципального этапа всероссийской олимпиады школьников                                          по праву 8 класс 2023-2024</t>
  </si>
  <si>
    <t>призёр</t>
  </si>
</sst>
</file>

<file path=xl/styles.xml><?xml version="1.0" encoding="utf-8"?>
<styleSheet xmlns="http://schemas.openxmlformats.org/spreadsheetml/2006/main">
  <numFmts count="1">
    <numFmt numFmtId="164" formatCode="_-* #,##0.00_р_._-;\-* #,##0.00_р_._-;_-* \-??_р_._-;_-@_-"/>
  </numFmts>
  <fonts count="15"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1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1"/>
    </font>
    <font>
      <u/>
      <sz val="10"/>
      <color indexed="12"/>
      <name val="Arial Cyr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</borders>
  <cellStyleXfs count="11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5" fillId="0" borderId="0"/>
    <xf numFmtId="9" fontId="4" fillId="0" borderId="0" applyFill="0" applyBorder="0" applyAlignment="0" applyProtection="0"/>
    <xf numFmtId="164" fontId="5" fillId="0" borderId="0" applyFill="0" applyBorder="0" applyAlignment="0" applyProtection="0"/>
  </cellStyleXfs>
  <cellXfs count="197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3" xfId="0" applyFont="1" applyBorder="1"/>
    <xf numFmtId="0" fontId="9" fillId="0" borderId="3" xfId="0" applyFont="1" applyBorder="1" applyAlignment="1">
      <alignment horizontal="right"/>
    </xf>
    <xf numFmtId="0" fontId="9" fillId="0" borderId="0" xfId="0" applyFont="1" applyBorder="1"/>
    <xf numFmtId="0" fontId="7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4" applyFont="1" applyBorder="1" applyAlignment="1">
      <alignment horizontal="left" vertical="top" wrapText="1"/>
    </xf>
    <xf numFmtId="0" fontId="10" fillId="0" borderId="0" xfId="4" applyFont="1" applyBorder="1" applyAlignment="1">
      <alignment horizontal="left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9" fontId="8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10" fillId="0" borderId="0" xfId="4" applyFont="1" applyBorder="1" applyAlignment="1">
      <alignment horizontal="left" wrapText="1"/>
    </xf>
    <xf numFmtId="0" fontId="8" fillId="0" borderId="0" xfId="4" applyFont="1" applyBorder="1" applyAlignment="1">
      <alignment horizontal="left"/>
    </xf>
    <xf numFmtId="0" fontId="8" fillId="0" borderId="0" xfId="0" applyFont="1" applyBorder="1"/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10" fillId="0" borderId="0" xfId="4" applyFont="1" applyFill="1" applyBorder="1" applyAlignment="1">
      <alignment horizontal="left"/>
    </xf>
    <xf numFmtId="9" fontId="8" fillId="0" borderId="0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9" fontId="10" fillId="0" borderId="0" xfId="9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left" vertical="center"/>
    </xf>
    <xf numFmtId="9" fontId="8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49" fontId="10" fillId="0" borderId="0" xfId="0" applyNumberFormat="1" applyFont="1" applyBorder="1"/>
    <xf numFmtId="0" fontId="10" fillId="0" borderId="5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0" fillId="0" borderId="5" xfId="0" applyFont="1" applyFill="1" applyBorder="1" applyAlignment="1">
      <alignment horizontal="left" vertical="top"/>
    </xf>
    <xf numFmtId="0" fontId="10" fillId="0" borderId="5" xfId="1" applyFont="1" applyBorder="1" applyAlignment="1" applyProtection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8" fillId="0" borderId="0" xfId="0" applyFont="1"/>
    <xf numFmtId="0" fontId="8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9" fontId="8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9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8" fillId="0" borderId="3" xfId="0" applyFont="1" applyBorder="1"/>
    <xf numFmtId="0" fontId="7" fillId="0" borderId="5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9" fontId="8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/>
    <xf numFmtId="0" fontId="8" fillId="0" borderId="8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9" fontId="8" fillId="0" borderId="5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10" fillId="0" borderId="12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0" fillId="0" borderId="5" xfId="0" applyFont="1" applyBorder="1" applyAlignment="1">
      <alignment wrapText="1"/>
    </xf>
    <xf numFmtId="0" fontId="10" fillId="0" borderId="17" xfId="0" applyFont="1" applyBorder="1" applyAlignment="1">
      <alignment wrapText="1"/>
    </xf>
    <xf numFmtId="0" fontId="10" fillId="0" borderId="18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10" fillId="0" borderId="5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center" vertical="center" wrapText="1"/>
    </xf>
    <xf numFmtId="9" fontId="8" fillId="0" borderId="2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/>
    </xf>
    <xf numFmtId="9" fontId="10" fillId="0" borderId="0" xfId="9" applyFont="1" applyFill="1" applyBorder="1" applyAlignment="1" applyProtection="1">
      <alignment horizontal="left" vertical="center"/>
    </xf>
    <xf numFmtId="0" fontId="10" fillId="0" borderId="0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vertical="center" wrapText="1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9" fillId="0" borderId="5" xfId="0" applyFont="1" applyBorder="1"/>
    <xf numFmtId="0" fontId="8" fillId="0" borderId="5" xfId="0" applyFont="1" applyBorder="1"/>
    <xf numFmtId="1" fontId="8" fillId="0" borderId="5" xfId="0" applyNumberFormat="1" applyFont="1" applyBorder="1" applyAlignment="1">
      <alignment horizontal="center"/>
    </xf>
    <xf numFmtId="0" fontId="10" fillId="0" borderId="12" xfId="0" applyFont="1" applyBorder="1" applyAlignment="1">
      <alignment wrapText="1"/>
    </xf>
    <xf numFmtId="0" fontId="9" fillId="0" borderId="12" xfId="0" applyFont="1" applyBorder="1"/>
    <xf numFmtId="1" fontId="8" fillId="0" borderId="12" xfId="0" applyNumberFormat="1" applyFont="1" applyBorder="1" applyAlignment="1">
      <alignment horizontal="center"/>
    </xf>
    <xf numFmtId="9" fontId="8" fillId="0" borderId="12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 vertical="top" wrapText="1"/>
    </xf>
    <xf numFmtId="1" fontId="8" fillId="0" borderId="25" xfId="0" applyNumberFormat="1" applyFont="1" applyBorder="1" applyAlignment="1">
      <alignment horizontal="center"/>
    </xf>
    <xf numFmtId="9" fontId="8" fillId="0" borderId="25" xfId="0" applyNumberFormat="1" applyFont="1" applyBorder="1" applyAlignment="1">
      <alignment horizontal="center"/>
    </xf>
    <xf numFmtId="0" fontId="9" fillId="0" borderId="25" xfId="0" applyFont="1" applyBorder="1"/>
    <xf numFmtId="0" fontId="11" fillId="0" borderId="25" xfId="0" applyFont="1" applyBorder="1" applyAlignment="1">
      <alignment horizontal="center" vertical="center" wrapText="1"/>
    </xf>
    <xf numFmtId="9" fontId="7" fillId="0" borderId="5" xfId="0" applyNumberFormat="1" applyFont="1" applyBorder="1" applyAlignment="1">
      <alignment horizontal="center" vertical="center"/>
    </xf>
    <xf numFmtId="0" fontId="10" fillId="0" borderId="5" xfId="6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9" fillId="0" borderId="26" xfId="0" applyFont="1" applyBorder="1" applyAlignment="1">
      <alignment horizontal="right"/>
    </xf>
    <xf numFmtId="0" fontId="8" fillId="0" borderId="26" xfId="0" applyFont="1" applyBorder="1"/>
    <xf numFmtId="0" fontId="7" fillId="0" borderId="23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8" fillId="0" borderId="26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/>
    <xf numFmtId="0" fontId="8" fillId="0" borderId="5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top" wrapText="1"/>
    </xf>
    <xf numFmtId="0" fontId="7" fillId="0" borderId="21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9" fontId="10" fillId="0" borderId="5" xfId="9" applyFont="1" applyFill="1" applyBorder="1" applyAlignment="1" applyProtection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9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</cellXfs>
  <cellStyles count="11">
    <cellStyle name="Гиперссылка" xfId="1" builtinId="8"/>
    <cellStyle name="Обычный" xfId="0" builtinId="0"/>
    <cellStyle name="Обычный 12" xfId="2"/>
    <cellStyle name="Обычный 2" xfId="3"/>
    <cellStyle name="Обычный 2 2" xfId="4"/>
    <cellStyle name="Обычный 2 3" xfId="5"/>
    <cellStyle name="Обычный 3" xfId="6"/>
    <cellStyle name="Обычный 4" xfId="7"/>
    <cellStyle name="Обычный 5" xfId="8"/>
    <cellStyle name="Процентный" xfId="9" builtinId="5"/>
    <cellStyle name="Финансовый 2" xfId="10"/>
  </cellStyles>
  <dxfs count="16"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A4A4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"/>
  <sheetViews>
    <sheetView zoomScale="110" zoomScaleNormal="110" workbookViewId="0">
      <selection activeCell="I4" sqref="I4"/>
    </sheetView>
  </sheetViews>
  <sheetFormatPr defaultColWidth="11.5703125" defaultRowHeight="12"/>
  <cols>
    <col min="1" max="1" width="6" style="3" customWidth="1"/>
    <col min="2" max="2" width="27.42578125" style="3" customWidth="1"/>
    <col min="3" max="3" width="19.140625" style="3" customWidth="1"/>
    <col min="4" max="4" width="26" style="3" customWidth="1"/>
    <col min="5" max="5" width="7" style="3" customWidth="1"/>
    <col min="6" max="11" width="3" style="103" customWidth="1"/>
    <col min="12" max="12" width="4.5703125" style="3" customWidth="1"/>
    <col min="13" max="13" width="7.140625" style="3" customWidth="1"/>
    <col min="14" max="14" width="10.5703125" style="3" customWidth="1"/>
    <col min="15" max="15" width="15.140625" style="3" customWidth="1"/>
    <col min="16" max="16" width="13.7109375" style="3" customWidth="1"/>
    <col min="17" max="16384" width="11.5703125" style="3"/>
  </cols>
  <sheetData>
    <row r="1" spans="1:16" ht="19.899999999999999" customHeight="1">
      <c r="A1" s="181" t="s">
        <v>13</v>
      </c>
      <c r="B1" s="182"/>
      <c r="C1" s="182"/>
      <c r="D1" s="182"/>
      <c r="E1" s="183"/>
      <c r="F1" s="99">
        <v>1</v>
      </c>
      <c r="G1" s="99">
        <v>2</v>
      </c>
      <c r="H1" s="99">
        <v>3</v>
      </c>
      <c r="I1" s="99">
        <v>4</v>
      </c>
      <c r="J1" s="99">
        <v>5</v>
      </c>
      <c r="K1" s="99">
        <v>6</v>
      </c>
      <c r="L1" s="1" t="s">
        <v>0</v>
      </c>
      <c r="M1" s="179" t="s">
        <v>1</v>
      </c>
      <c r="N1" s="179" t="s">
        <v>2</v>
      </c>
      <c r="O1" s="2"/>
      <c r="P1" s="2"/>
    </row>
    <row r="2" spans="1:16" s="57" customFormat="1" ht="19.899999999999999" customHeight="1">
      <c r="A2" s="4" t="s">
        <v>3</v>
      </c>
      <c r="B2" s="5" t="s">
        <v>4</v>
      </c>
      <c r="C2" s="5" t="s">
        <v>5</v>
      </c>
      <c r="D2" s="5" t="s">
        <v>6</v>
      </c>
      <c r="E2" s="4" t="s">
        <v>7</v>
      </c>
      <c r="F2" s="100"/>
      <c r="G2" s="100"/>
      <c r="H2" s="100"/>
      <c r="I2" s="100"/>
      <c r="J2" s="100"/>
      <c r="K2" s="100"/>
      <c r="L2" s="6"/>
      <c r="M2" s="180"/>
      <c r="N2" s="180"/>
      <c r="O2" s="2"/>
      <c r="P2" s="2"/>
    </row>
    <row r="3" spans="1:16" s="57" customFormat="1" ht="19.899999999999999" customHeight="1">
      <c r="A3" s="7">
        <v>1</v>
      </c>
      <c r="B3" s="54"/>
      <c r="C3" s="52"/>
      <c r="D3" s="52"/>
      <c r="E3" s="4"/>
      <c r="F3" s="100"/>
      <c r="G3" s="100"/>
      <c r="H3" s="100"/>
      <c r="I3" s="100"/>
      <c r="J3" s="100"/>
      <c r="K3" s="100"/>
      <c r="L3" s="6"/>
      <c r="M3" s="39"/>
      <c r="N3" s="9"/>
      <c r="O3" s="37"/>
      <c r="P3" s="8"/>
    </row>
    <row r="4" spans="1:16" s="57" customFormat="1" ht="19.899999999999999" customHeight="1">
      <c r="A4" s="7">
        <v>2</v>
      </c>
      <c r="B4" s="55"/>
      <c r="C4" s="52"/>
      <c r="D4" s="50"/>
      <c r="E4" s="4"/>
      <c r="F4" s="100"/>
      <c r="G4" s="100"/>
      <c r="H4" s="100"/>
      <c r="I4" s="100"/>
      <c r="J4" s="100"/>
      <c r="K4" s="100"/>
      <c r="L4" s="6"/>
      <c r="M4" s="39"/>
      <c r="N4" s="9"/>
      <c r="O4" s="37"/>
      <c r="P4" s="2"/>
    </row>
    <row r="5" spans="1:16" s="57" customFormat="1" ht="19.899999999999999" customHeight="1">
      <c r="A5" s="7">
        <v>3</v>
      </c>
      <c r="B5" s="50"/>
      <c r="C5" s="50"/>
      <c r="D5" s="50"/>
      <c r="E5" s="4"/>
      <c r="F5" s="100"/>
      <c r="G5" s="100"/>
      <c r="H5" s="100"/>
      <c r="I5" s="100"/>
      <c r="J5" s="100"/>
      <c r="K5" s="100"/>
      <c r="L5" s="6"/>
      <c r="M5" s="39"/>
      <c r="N5" s="9"/>
      <c r="O5" s="37"/>
      <c r="P5" s="2"/>
    </row>
    <row r="6" spans="1:16" s="57" customFormat="1" ht="19.899999999999999" customHeight="1">
      <c r="A6" s="7">
        <v>4</v>
      </c>
      <c r="B6" s="50"/>
      <c r="C6" s="50"/>
      <c r="D6" s="50"/>
      <c r="E6" s="4"/>
      <c r="F6" s="100"/>
      <c r="G6" s="100"/>
      <c r="H6" s="100"/>
      <c r="I6" s="100"/>
      <c r="J6" s="100"/>
      <c r="K6" s="100"/>
      <c r="L6" s="6"/>
      <c r="M6" s="39"/>
      <c r="N6" s="9"/>
      <c r="O6" s="37"/>
      <c r="P6" s="2"/>
    </row>
    <row r="7" spans="1:16" s="57" customFormat="1" ht="19.899999999999999" customHeight="1">
      <c r="A7" s="7">
        <v>5</v>
      </c>
      <c r="B7" s="54"/>
      <c r="C7" s="52"/>
      <c r="D7" s="52"/>
      <c r="E7" s="4"/>
      <c r="F7" s="100"/>
      <c r="G7" s="100"/>
      <c r="H7" s="100"/>
      <c r="I7" s="100"/>
      <c r="J7" s="100"/>
      <c r="K7" s="100"/>
      <c r="L7" s="6"/>
      <c r="M7" s="39"/>
      <c r="N7" s="9"/>
      <c r="O7" s="37"/>
      <c r="P7" s="2"/>
    </row>
    <row r="8" spans="1:16" s="57" customFormat="1" ht="19.899999999999999" customHeight="1">
      <c r="A8" s="7">
        <v>6</v>
      </c>
      <c r="B8" s="50"/>
      <c r="C8" s="50"/>
      <c r="D8" s="50"/>
      <c r="E8" s="4"/>
      <c r="F8" s="100"/>
      <c r="G8" s="100"/>
      <c r="H8" s="100"/>
      <c r="I8" s="100"/>
      <c r="J8" s="100"/>
      <c r="K8" s="100"/>
      <c r="L8" s="6"/>
      <c r="M8" s="39"/>
      <c r="N8" s="9"/>
      <c r="O8" s="37"/>
      <c r="P8" s="2"/>
    </row>
    <row r="9" spans="1:16" s="57" customFormat="1" ht="19.899999999999999" customHeight="1">
      <c r="A9" s="7">
        <v>7</v>
      </c>
      <c r="B9" s="50"/>
      <c r="C9" s="50"/>
      <c r="D9" s="53"/>
      <c r="E9" s="4"/>
      <c r="F9" s="100"/>
      <c r="G9" s="100"/>
      <c r="H9" s="100"/>
      <c r="I9" s="100"/>
      <c r="J9" s="100"/>
      <c r="K9" s="100"/>
      <c r="L9" s="6"/>
      <c r="M9" s="39"/>
      <c r="N9" s="9"/>
      <c r="O9" s="37"/>
      <c r="P9" s="2"/>
    </row>
    <row r="10" spans="1:16" s="57" customFormat="1" ht="19.899999999999999" customHeight="1">
      <c r="A10" s="7">
        <v>8</v>
      </c>
      <c r="B10" s="55"/>
      <c r="C10" s="52"/>
      <c r="D10" s="50"/>
      <c r="E10" s="4"/>
      <c r="F10" s="100"/>
      <c r="G10" s="100"/>
      <c r="H10" s="100"/>
      <c r="I10" s="100"/>
      <c r="J10" s="100"/>
      <c r="K10" s="100"/>
      <c r="L10" s="6"/>
      <c r="M10" s="39"/>
      <c r="N10" s="9"/>
      <c r="O10" s="37"/>
      <c r="P10" s="2"/>
    </row>
    <row r="11" spans="1:16" s="57" customFormat="1" ht="19.899999999999999" customHeight="1">
      <c r="A11" s="7">
        <v>9</v>
      </c>
      <c r="B11" s="50"/>
      <c r="C11" s="50"/>
      <c r="D11" s="50"/>
      <c r="E11" s="4"/>
      <c r="F11" s="100"/>
      <c r="G11" s="100"/>
      <c r="H11" s="100"/>
      <c r="I11" s="100"/>
      <c r="J11" s="100"/>
      <c r="K11" s="100"/>
      <c r="L11" s="6"/>
      <c r="M11" s="39"/>
      <c r="N11" s="9"/>
      <c r="O11" s="37"/>
      <c r="P11" s="2"/>
    </row>
    <row r="12" spans="1:16" s="57" customFormat="1" ht="19.899999999999999" customHeight="1">
      <c r="A12" s="7">
        <v>10</v>
      </c>
      <c r="B12" s="51"/>
      <c r="C12" s="50"/>
      <c r="D12" s="50"/>
      <c r="E12" s="4"/>
      <c r="F12" s="100"/>
      <c r="G12" s="100"/>
      <c r="H12" s="100"/>
      <c r="I12" s="100"/>
      <c r="J12" s="100"/>
      <c r="K12" s="100"/>
      <c r="L12" s="6"/>
      <c r="M12" s="39"/>
      <c r="N12" s="9"/>
      <c r="O12" s="37"/>
      <c r="P12" s="2"/>
    </row>
    <row r="13" spans="1:16" s="57" customFormat="1" ht="19.899999999999999" customHeight="1">
      <c r="A13" s="7">
        <v>11</v>
      </c>
      <c r="B13" s="55"/>
      <c r="C13" s="52"/>
      <c r="D13" s="50"/>
      <c r="E13" s="4"/>
      <c r="F13" s="100"/>
      <c r="G13" s="100"/>
      <c r="H13" s="100"/>
      <c r="I13" s="100"/>
      <c r="J13" s="100"/>
      <c r="K13" s="100"/>
      <c r="L13" s="6"/>
      <c r="M13" s="39"/>
      <c r="N13" s="9"/>
      <c r="O13" s="37"/>
      <c r="P13" s="2"/>
    </row>
    <row r="14" spans="1:16" s="57" customFormat="1" ht="19.899999999999999" customHeight="1">
      <c r="A14" s="58">
        <v>12</v>
      </c>
      <c r="B14" s="59"/>
      <c r="C14" s="59"/>
      <c r="D14" s="104"/>
      <c r="E14" s="5"/>
      <c r="F14" s="101"/>
      <c r="G14" s="101"/>
      <c r="H14" s="101"/>
      <c r="I14" s="101"/>
      <c r="J14" s="101"/>
      <c r="K14" s="101"/>
      <c r="L14" s="60"/>
      <c r="M14" s="61"/>
      <c r="N14" s="9"/>
      <c r="O14" s="37"/>
      <c r="P14" s="2"/>
    </row>
    <row r="15" spans="1:16" s="57" customFormat="1" ht="19.899999999999999" customHeight="1">
      <c r="A15" s="7">
        <v>13</v>
      </c>
      <c r="B15" s="50"/>
      <c r="C15" s="50"/>
      <c r="D15" s="50"/>
      <c r="E15" s="4"/>
      <c r="F15" s="102"/>
      <c r="G15" s="102"/>
      <c r="H15" s="102"/>
      <c r="I15" s="102"/>
      <c r="J15" s="102"/>
      <c r="K15" s="102"/>
      <c r="L15" s="62"/>
      <c r="M15" s="63"/>
      <c r="N15" s="9"/>
    </row>
    <row r="16" spans="1:16" s="57" customFormat="1" ht="19.899999999999999" customHeight="1">
      <c r="A16" s="7">
        <v>14</v>
      </c>
      <c r="B16" s="50"/>
      <c r="C16" s="50"/>
      <c r="D16" s="50"/>
      <c r="E16" s="4"/>
      <c r="F16" s="102"/>
      <c r="G16" s="102"/>
      <c r="H16" s="102"/>
      <c r="I16" s="102"/>
      <c r="J16" s="102"/>
      <c r="K16" s="102"/>
      <c r="L16" s="62"/>
      <c r="M16" s="63"/>
      <c r="N16" s="9"/>
    </row>
    <row r="17" spans="1:14" s="57" customFormat="1" ht="19.899999999999999" customHeight="1">
      <c r="A17" s="7">
        <v>15</v>
      </c>
      <c r="B17" s="51"/>
      <c r="C17" s="50"/>
      <c r="D17" s="50"/>
      <c r="E17" s="5"/>
      <c r="F17" s="102"/>
      <c r="G17" s="102"/>
      <c r="H17" s="102"/>
      <c r="I17" s="102"/>
      <c r="J17" s="102"/>
      <c r="K17" s="102"/>
      <c r="L17" s="62"/>
      <c r="M17" s="63"/>
      <c r="N17" s="9"/>
    </row>
    <row r="18" spans="1:14" s="57" customFormat="1" ht="19.899999999999999" customHeight="1">
      <c r="A18" s="58">
        <v>16</v>
      </c>
      <c r="B18" s="50"/>
      <c r="C18" s="50"/>
      <c r="D18" s="50"/>
      <c r="E18" s="4"/>
      <c r="F18" s="102"/>
      <c r="G18" s="102"/>
      <c r="H18" s="102"/>
      <c r="I18" s="102"/>
      <c r="J18" s="102"/>
      <c r="K18" s="102"/>
      <c r="L18" s="62"/>
      <c r="M18" s="63"/>
      <c r="N18" s="9"/>
    </row>
    <row r="19" spans="1:14" s="57" customFormat="1" ht="19.899999999999999" customHeight="1">
      <c r="A19" s="7">
        <v>17</v>
      </c>
      <c r="B19" s="51"/>
      <c r="C19" s="50"/>
      <c r="D19" s="50"/>
      <c r="E19" s="4"/>
      <c r="F19" s="102"/>
      <c r="G19" s="102"/>
      <c r="H19" s="102"/>
      <c r="I19" s="102"/>
      <c r="J19" s="102"/>
      <c r="K19" s="102"/>
      <c r="L19" s="62"/>
      <c r="M19" s="63"/>
      <c r="N19" s="9"/>
    </row>
    <row r="20" spans="1:14" s="57" customFormat="1" ht="19.899999999999999" customHeight="1">
      <c r="A20" s="7">
        <v>18</v>
      </c>
      <c r="B20" s="51"/>
      <c r="C20" s="51"/>
      <c r="D20" s="51"/>
      <c r="E20" s="5"/>
      <c r="F20" s="102"/>
      <c r="G20" s="102"/>
      <c r="H20" s="102"/>
      <c r="I20" s="102"/>
      <c r="J20" s="102"/>
      <c r="K20" s="102"/>
      <c r="L20" s="62"/>
      <c r="M20" s="63"/>
      <c r="N20" s="9"/>
    </row>
    <row r="21" spans="1:14" s="57" customFormat="1" ht="19.899999999999999" customHeight="1">
      <c r="A21" s="7">
        <v>19</v>
      </c>
      <c r="B21" s="55"/>
      <c r="C21" s="52"/>
      <c r="D21" s="50"/>
      <c r="E21" s="4"/>
      <c r="F21" s="102"/>
      <c r="G21" s="102"/>
      <c r="H21" s="102"/>
      <c r="I21" s="102"/>
      <c r="J21" s="102"/>
      <c r="K21" s="102"/>
      <c r="L21" s="62"/>
      <c r="M21" s="63"/>
      <c r="N21" s="9"/>
    </row>
    <row r="22" spans="1:14" s="57" customFormat="1" ht="19.899999999999999" customHeight="1">
      <c r="A22" s="58">
        <v>20</v>
      </c>
      <c r="B22" s="51"/>
      <c r="C22" s="50"/>
      <c r="D22" s="50"/>
      <c r="E22" s="4"/>
      <c r="F22" s="102"/>
      <c r="G22" s="102"/>
      <c r="H22" s="102"/>
      <c r="I22" s="102"/>
      <c r="J22" s="102"/>
      <c r="K22" s="102"/>
      <c r="L22" s="62"/>
      <c r="M22" s="63"/>
      <c r="N22" s="9"/>
    </row>
    <row r="23" spans="1:14" s="57" customFormat="1" ht="19.899999999999999" customHeight="1">
      <c r="A23" s="7">
        <v>21</v>
      </c>
      <c r="B23" s="56"/>
      <c r="C23" s="50"/>
      <c r="D23" s="50"/>
      <c r="E23" s="5"/>
      <c r="F23" s="102"/>
      <c r="G23" s="102"/>
      <c r="H23" s="102"/>
      <c r="I23" s="102"/>
      <c r="J23" s="102"/>
      <c r="K23" s="102"/>
      <c r="L23" s="62"/>
      <c r="M23" s="63"/>
      <c r="N23" s="9"/>
    </row>
    <row r="24" spans="1:14" s="57" customFormat="1" ht="19.899999999999999" customHeight="1">
      <c r="A24" s="7">
        <v>22</v>
      </c>
      <c r="B24" s="50"/>
      <c r="C24" s="50"/>
      <c r="D24" s="55"/>
      <c r="E24" s="4"/>
      <c r="F24" s="102"/>
      <c r="G24" s="102"/>
      <c r="H24" s="102"/>
      <c r="I24" s="102"/>
      <c r="J24" s="102"/>
      <c r="K24" s="102"/>
      <c r="L24" s="62"/>
      <c r="M24" s="63"/>
      <c r="N24" s="9"/>
    </row>
    <row r="25" spans="1:14" s="57" customFormat="1" ht="19.899999999999999" customHeight="1">
      <c r="A25" s="7">
        <v>23</v>
      </c>
      <c r="B25" s="50"/>
      <c r="C25" s="50"/>
      <c r="D25" s="50"/>
      <c r="E25" s="4"/>
      <c r="F25" s="102"/>
      <c r="G25" s="102"/>
      <c r="H25" s="102"/>
      <c r="I25" s="102"/>
      <c r="J25" s="102"/>
      <c r="K25" s="102"/>
      <c r="L25" s="62"/>
      <c r="M25" s="63"/>
      <c r="N25" s="9"/>
    </row>
    <row r="26" spans="1:14" s="57" customFormat="1" ht="19.899999999999999" customHeight="1">
      <c r="A26" s="58">
        <v>24</v>
      </c>
      <c r="B26" s="50"/>
      <c r="C26" s="50"/>
      <c r="D26" s="50"/>
      <c r="E26" s="4"/>
      <c r="F26" s="102"/>
      <c r="G26" s="102"/>
      <c r="H26" s="102"/>
      <c r="I26" s="102"/>
      <c r="J26" s="102"/>
      <c r="K26" s="102"/>
      <c r="L26" s="62"/>
      <c r="M26" s="63"/>
      <c r="N26" s="9"/>
    </row>
    <row r="27" spans="1:14" s="57" customFormat="1" ht="19.899999999999999" customHeight="1">
      <c r="A27" s="7">
        <v>25</v>
      </c>
      <c r="B27" s="50"/>
      <c r="C27" s="50"/>
      <c r="D27" s="50"/>
      <c r="E27" s="64"/>
      <c r="F27" s="102"/>
      <c r="G27" s="102"/>
      <c r="H27" s="102"/>
      <c r="I27" s="102"/>
      <c r="J27" s="102"/>
      <c r="K27" s="102"/>
      <c r="L27" s="62"/>
      <c r="M27" s="63"/>
      <c r="N27" s="9"/>
    </row>
    <row r="28" spans="1:14">
      <c r="B28" s="46"/>
      <c r="C28" s="46"/>
      <c r="D28" s="46"/>
    </row>
    <row r="29" spans="1:14">
      <c r="B29" s="46"/>
      <c r="C29" s="46"/>
      <c r="D29" s="46"/>
    </row>
    <row r="30" spans="1:14">
      <c r="B30" s="11" t="s">
        <v>8</v>
      </c>
      <c r="C30" s="10"/>
    </row>
    <row r="31" spans="1:14">
      <c r="B31" s="11" t="s">
        <v>8</v>
      </c>
      <c r="C31" s="10"/>
    </row>
    <row r="32" spans="1:14">
      <c r="B32" s="11" t="s">
        <v>8</v>
      </c>
      <c r="C32" s="10"/>
    </row>
    <row r="33" spans="2:3">
      <c r="B33" s="11" t="s">
        <v>8</v>
      </c>
      <c r="C33" s="10"/>
    </row>
    <row r="34" spans="2:3">
      <c r="B34" s="11" t="s">
        <v>8</v>
      </c>
      <c r="C34" s="10"/>
    </row>
    <row r="35" spans="2:3">
      <c r="B35" s="11" t="s">
        <v>8</v>
      </c>
      <c r="C35" s="10"/>
    </row>
    <row r="36" spans="2:3">
      <c r="B36" s="11" t="s">
        <v>8</v>
      </c>
      <c r="C36" s="10"/>
    </row>
    <row r="37" spans="2:3">
      <c r="B37" s="11" t="s">
        <v>8</v>
      </c>
      <c r="C37" s="10"/>
    </row>
    <row r="38" spans="2:3">
      <c r="B38" s="11" t="s">
        <v>8</v>
      </c>
      <c r="C38" s="10"/>
    </row>
    <row r="39" spans="2:3">
      <c r="B39" s="11" t="s">
        <v>8</v>
      </c>
      <c r="C39" s="10"/>
    </row>
  </sheetData>
  <sheetProtection selectLockedCells="1" selectUnlockedCells="1"/>
  <mergeCells count="3">
    <mergeCell ref="M1:M2"/>
    <mergeCell ref="N1:N2"/>
    <mergeCell ref="A1:E1"/>
  </mergeCells>
  <conditionalFormatting sqref="B17:B18">
    <cfRule type="expression" dxfId="15" priority="3" stopIfTrue="1">
      <formula>$G17="Призер"</formula>
    </cfRule>
    <cfRule type="expression" dxfId="14" priority="4" stopIfTrue="1">
      <formula>$G17="Победитель"</formula>
    </cfRule>
  </conditionalFormatting>
  <conditionalFormatting sqref="B31:B32">
    <cfRule type="expression" dxfId="13" priority="1" stopIfTrue="1">
      <formula>$G31="Призер"</formula>
    </cfRule>
    <cfRule type="expression" dxfId="12" priority="2" stopIfTrue="1">
      <formula>$G31="Победитель"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landscape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35"/>
  <sheetViews>
    <sheetView view="pageLayout" zoomScaleNormal="110" workbookViewId="0">
      <selection activeCell="C4" sqref="C4:D4"/>
    </sheetView>
  </sheetViews>
  <sheetFormatPr defaultColWidth="9" defaultRowHeight="12"/>
  <cols>
    <col min="1" max="1" width="5.28515625" style="3" customWidth="1"/>
    <col min="2" max="2" width="18" style="3" customWidth="1"/>
    <col min="3" max="3" width="18.140625" style="3" customWidth="1"/>
    <col min="4" max="4" width="17.85546875" style="3" customWidth="1"/>
    <col min="5" max="5" width="5.5703125" style="3" customWidth="1"/>
    <col min="6" max="13" width="3.28515625" style="3" customWidth="1"/>
    <col min="14" max="14" width="3.140625" style="3" customWidth="1"/>
    <col min="15" max="15" width="3" style="3" customWidth="1"/>
    <col min="16" max="16" width="9.7109375" style="3" customWidth="1"/>
    <col min="17" max="16384" width="9" style="3"/>
  </cols>
  <sheetData>
    <row r="1" spans="1:18" ht="45" customHeight="1">
      <c r="A1" s="186" t="s">
        <v>101</v>
      </c>
      <c r="B1" s="187"/>
      <c r="C1" s="187"/>
      <c r="D1" s="187"/>
      <c r="E1" s="188"/>
      <c r="F1" s="1">
        <v>1</v>
      </c>
      <c r="G1" s="1">
        <v>2</v>
      </c>
      <c r="H1" s="1">
        <v>3</v>
      </c>
      <c r="I1" s="1">
        <v>4</v>
      </c>
      <c r="J1" s="13">
        <v>5</v>
      </c>
      <c r="K1" s="115">
        <v>6</v>
      </c>
      <c r="L1" s="115">
        <v>7</v>
      </c>
      <c r="M1" s="156">
        <v>8</v>
      </c>
      <c r="N1" s="157">
        <v>9</v>
      </c>
      <c r="O1" s="157">
        <v>10</v>
      </c>
      <c r="P1" s="115" t="s">
        <v>0</v>
      </c>
      <c r="Q1" s="184" t="s">
        <v>1</v>
      </c>
      <c r="R1" s="185" t="s">
        <v>2</v>
      </c>
    </row>
    <row r="2" spans="1:18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14"/>
      <c r="G2" s="14"/>
      <c r="H2" s="14"/>
      <c r="I2" s="14"/>
      <c r="J2" s="14"/>
      <c r="K2" s="15"/>
      <c r="L2" s="15"/>
      <c r="M2" s="134"/>
      <c r="N2" s="137"/>
      <c r="O2" s="137"/>
      <c r="P2" s="68"/>
      <c r="Q2" s="184"/>
      <c r="R2" s="185"/>
    </row>
    <row r="3" spans="1:18" hidden="1">
      <c r="A3" s="4"/>
      <c r="B3" s="21"/>
      <c r="C3" s="21"/>
      <c r="D3" s="21"/>
      <c r="E3" s="4"/>
      <c r="F3" s="14"/>
      <c r="G3" s="14"/>
      <c r="H3" s="14"/>
      <c r="I3" s="14"/>
      <c r="J3" s="14"/>
      <c r="K3" s="15"/>
      <c r="L3" s="15"/>
      <c r="M3" s="134"/>
      <c r="N3" s="137"/>
      <c r="O3" s="137"/>
      <c r="P3" s="68"/>
      <c r="Q3" s="150"/>
      <c r="R3" s="115"/>
    </row>
    <row r="4" spans="1:18" ht="24">
      <c r="A4" s="16">
        <v>1</v>
      </c>
      <c r="B4" s="120" t="s">
        <v>19</v>
      </c>
      <c r="C4" s="119" t="s">
        <v>28</v>
      </c>
      <c r="D4" s="119" t="s">
        <v>32</v>
      </c>
      <c r="E4" s="17">
        <v>806</v>
      </c>
      <c r="F4" s="14">
        <v>16</v>
      </c>
      <c r="G4" s="14">
        <v>6</v>
      </c>
      <c r="H4" s="14">
        <v>3</v>
      </c>
      <c r="I4" s="14">
        <v>7</v>
      </c>
      <c r="J4" s="14">
        <v>4</v>
      </c>
      <c r="K4" s="14">
        <v>6</v>
      </c>
      <c r="L4" s="14">
        <v>2</v>
      </c>
      <c r="M4" s="135">
        <v>3</v>
      </c>
      <c r="N4" s="137">
        <v>0</v>
      </c>
      <c r="O4" s="137">
        <v>6</v>
      </c>
      <c r="P4" s="139">
        <f t="shared" ref="P4:P14" si="0">SUM(F4:O4)</f>
        <v>53</v>
      </c>
      <c r="Q4" s="69">
        <f t="shared" ref="Q4:Q14" si="1">P4/83</f>
        <v>0.63855421686746983</v>
      </c>
      <c r="R4" s="138" t="s">
        <v>99</v>
      </c>
    </row>
    <row r="5" spans="1:18" ht="24">
      <c r="A5" s="16">
        <v>2</v>
      </c>
      <c r="B5" s="120" t="s">
        <v>15</v>
      </c>
      <c r="C5" s="119" t="s">
        <v>26</v>
      </c>
      <c r="D5" s="119" t="s">
        <v>30</v>
      </c>
      <c r="E5" s="17">
        <v>802</v>
      </c>
      <c r="F5" s="14">
        <v>12</v>
      </c>
      <c r="G5" s="14">
        <v>6</v>
      </c>
      <c r="H5" s="14">
        <v>2</v>
      </c>
      <c r="I5" s="14">
        <v>0</v>
      </c>
      <c r="J5" s="14">
        <v>0</v>
      </c>
      <c r="K5" s="14">
        <v>0</v>
      </c>
      <c r="L5" s="14">
        <v>0</v>
      </c>
      <c r="M5" s="135">
        <v>3</v>
      </c>
      <c r="N5" s="137">
        <v>2</v>
      </c>
      <c r="O5" s="137">
        <v>3</v>
      </c>
      <c r="P5" s="139">
        <f t="shared" si="0"/>
        <v>28</v>
      </c>
      <c r="Q5" s="69">
        <f t="shared" si="1"/>
        <v>0.33734939759036142</v>
      </c>
      <c r="R5" s="138" t="s">
        <v>100</v>
      </c>
    </row>
    <row r="6" spans="1:18" ht="24">
      <c r="A6" s="16">
        <v>3</v>
      </c>
      <c r="B6" s="121" t="s">
        <v>17</v>
      </c>
      <c r="C6" s="119" t="s">
        <v>26</v>
      </c>
      <c r="D6" s="119" t="s">
        <v>30</v>
      </c>
      <c r="E6" s="17">
        <v>804</v>
      </c>
      <c r="F6" s="14">
        <v>10</v>
      </c>
      <c r="G6" s="14">
        <v>6</v>
      </c>
      <c r="H6" s="14">
        <v>1</v>
      </c>
      <c r="I6" s="14">
        <v>2</v>
      </c>
      <c r="J6" s="14">
        <v>0</v>
      </c>
      <c r="K6" s="14">
        <v>0</v>
      </c>
      <c r="L6" s="14">
        <v>0</v>
      </c>
      <c r="M6" s="135">
        <v>5</v>
      </c>
      <c r="N6" s="137">
        <v>0</v>
      </c>
      <c r="O6" s="137">
        <v>2</v>
      </c>
      <c r="P6" s="139">
        <f t="shared" si="0"/>
        <v>26</v>
      </c>
      <c r="Q6" s="69">
        <f t="shared" si="1"/>
        <v>0.31325301204819278</v>
      </c>
      <c r="R6" s="138" t="s">
        <v>100</v>
      </c>
    </row>
    <row r="7" spans="1:18" ht="24">
      <c r="A7" s="16">
        <v>4</v>
      </c>
      <c r="B7" s="122" t="s">
        <v>24</v>
      </c>
      <c r="C7" s="119" t="s">
        <v>28</v>
      </c>
      <c r="D7" s="119" t="s">
        <v>32</v>
      </c>
      <c r="E7" s="17">
        <v>812</v>
      </c>
      <c r="F7" s="14">
        <v>8</v>
      </c>
      <c r="G7" s="14">
        <v>0</v>
      </c>
      <c r="H7" s="14">
        <v>2</v>
      </c>
      <c r="I7" s="14">
        <v>0</v>
      </c>
      <c r="J7" s="14">
        <v>0</v>
      </c>
      <c r="K7" s="14">
        <v>3</v>
      </c>
      <c r="L7" s="14">
        <v>0</v>
      </c>
      <c r="M7" s="135">
        <v>4</v>
      </c>
      <c r="N7" s="137">
        <v>2</v>
      </c>
      <c r="O7" s="137">
        <v>4</v>
      </c>
      <c r="P7" s="139">
        <f t="shared" si="0"/>
        <v>23</v>
      </c>
      <c r="Q7" s="69">
        <f t="shared" si="1"/>
        <v>0.27710843373493976</v>
      </c>
      <c r="R7" s="138" t="s">
        <v>100</v>
      </c>
    </row>
    <row r="8" spans="1:18" ht="24">
      <c r="A8" s="16">
        <v>5</v>
      </c>
      <c r="B8" s="151" t="s">
        <v>14</v>
      </c>
      <c r="C8" s="119" t="s">
        <v>25</v>
      </c>
      <c r="D8" s="119" t="s">
        <v>29</v>
      </c>
      <c r="E8" s="17">
        <v>801</v>
      </c>
      <c r="F8" s="14">
        <v>6</v>
      </c>
      <c r="G8" s="14">
        <v>9</v>
      </c>
      <c r="H8" s="14">
        <v>1</v>
      </c>
      <c r="I8" s="14">
        <v>0</v>
      </c>
      <c r="J8" s="14">
        <v>0</v>
      </c>
      <c r="K8" s="14">
        <v>3</v>
      </c>
      <c r="L8" s="14">
        <v>0</v>
      </c>
      <c r="M8" s="135">
        <v>0</v>
      </c>
      <c r="N8" s="137">
        <v>2</v>
      </c>
      <c r="O8" s="137">
        <v>1</v>
      </c>
      <c r="P8" s="139">
        <f t="shared" si="0"/>
        <v>22</v>
      </c>
      <c r="Q8" s="69">
        <f t="shared" si="1"/>
        <v>0.26506024096385544</v>
      </c>
      <c r="R8" s="138" t="s">
        <v>100</v>
      </c>
    </row>
    <row r="9" spans="1:18" ht="24">
      <c r="A9" s="16">
        <v>6</v>
      </c>
      <c r="B9" s="119" t="s">
        <v>23</v>
      </c>
      <c r="C9" s="119" t="s">
        <v>28</v>
      </c>
      <c r="D9" s="119" t="s">
        <v>32</v>
      </c>
      <c r="E9" s="17">
        <v>811</v>
      </c>
      <c r="F9" s="14">
        <v>10</v>
      </c>
      <c r="G9" s="14">
        <v>0</v>
      </c>
      <c r="H9" s="14">
        <v>1</v>
      </c>
      <c r="I9" s="14">
        <v>0</v>
      </c>
      <c r="J9" s="14">
        <v>0</v>
      </c>
      <c r="K9" s="14">
        <v>3</v>
      </c>
      <c r="L9" s="14">
        <v>0</v>
      </c>
      <c r="M9" s="135">
        <v>1</v>
      </c>
      <c r="N9" s="137">
        <v>2</v>
      </c>
      <c r="O9" s="137">
        <v>5</v>
      </c>
      <c r="P9" s="139">
        <f t="shared" si="0"/>
        <v>22</v>
      </c>
      <c r="Q9" s="69">
        <f t="shared" si="1"/>
        <v>0.26506024096385544</v>
      </c>
      <c r="R9" s="138" t="s">
        <v>100</v>
      </c>
    </row>
    <row r="10" spans="1:18" ht="28.5" customHeight="1">
      <c r="A10" s="16">
        <v>7</v>
      </c>
      <c r="B10" s="119" t="s">
        <v>20</v>
      </c>
      <c r="C10" s="119" t="s">
        <v>27</v>
      </c>
      <c r="D10" s="119" t="s">
        <v>31</v>
      </c>
      <c r="E10" s="17">
        <v>807</v>
      </c>
      <c r="F10" s="14">
        <v>10</v>
      </c>
      <c r="G10" s="14">
        <v>0</v>
      </c>
      <c r="H10" s="14">
        <v>1</v>
      </c>
      <c r="I10" s="14">
        <v>0</v>
      </c>
      <c r="J10" s="14">
        <v>0</v>
      </c>
      <c r="K10" s="14">
        <v>6</v>
      </c>
      <c r="L10" s="14">
        <v>0</v>
      </c>
      <c r="M10" s="135">
        <v>1</v>
      </c>
      <c r="N10" s="137">
        <v>0</v>
      </c>
      <c r="O10" s="137">
        <v>1</v>
      </c>
      <c r="P10" s="139">
        <f t="shared" si="0"/>
        <v>19</v>
      </c>
      <c r="Q10" s="69">
        <f t="shared" si="1"/>
        <v>0.2289156626506024</v>
      </c>
      <c r="R10" s="138" t="s">
        <v>100</v>
      </c>
    </row>
    <row r="11" spans="1:18" ht="25.5" customHeight="1">
      <c r="A11" s="16">
        <v>8</v>
      </c>
      <c r="B11" s="140" t="s">
        <v>16</v>
      </c>
      <c r="C11" s="140" t="s">
        <v>26</v>
      </c>
      <c r="D11" s="140" t="s">
        <v>30</v>
      </c>
      <c r="E11" s="66">
        <v>803</v>
      </c>
      <c r="F11" s="67">
        <v>6</v>
      </c>
      <c r="G11" s="67">
        <v>3</v>
      </c>
      <c r="H11" s="67">
        <v>1</v>
      </c>
      <c r="I11" s="67">
        <v>0</v>
      </c>
      <c r="J11" s="67">
        <v>0</v>
      </c>
      <c r="K11" s="67">
        <v>6</v>
      </c>
      <c r="L11" s="67">
        <v>0</v>
      </c>
      <c r="M11" s="136">
        <v>0</v>
      </c>
      <c r="N11" s="141">
        <v>2</v>
      </c>
      <c r="O11" s="141">
        <v>0</v>
      </c>
      <c r="P11" s="139">
        <f t="shared" si="0"/>
        <v>18</v>
      </c>
      <c r="Q11" s="69">
        <f t="shared" si="1"/>
        <v>0.21686746987951808</v>
      </c>
      <c r="R11" s="138" t="s">
        <v>100</v>
      </c>
    </row>
    <row r="12" spans="1:18" ht="22.5" customHeight="1">
      <c r="A12" s="16">
        <v>9</v>
      </c>
      <c r="B12" s="119" t="s">
        <v>18</v>
      </c>
      <c r="C12" s="119" t="s">
        <v>27</v>
      </c>
      <c r="D12" s="119" t="s">
        <v>31</v>
      </c>
      <c r="E12" s="106">
        <v>805</v>
      </c>
      <c r="F12" s="68">
        <v>12</v>
      </c>
      <c r="G12" s="68">
        <v>0</v>
      </c>
      <c r="H12" s="68">
        <v>1</v>
      </c>
      <c r="I12" s="68">
        <v>0</v>
      </c>
      <c r="J12" s="68">
        <v>0</v>
      </c>
      <c r="K12" s="68">
        <v>3</v>
      </c>
      <c r="L12" s="68">
        <v>0</v>
      </c>
      <c r="M12" s="68">
        <v>1</v>
      </c>
      <c r="N12" s="137">
        <v>0</v>
      </c>
      <c r="O12" s="137">
        <v>0</v>
      </c>
      <c r="P12" s="139">
        <f t="shared" si="0"/>
        <v>17</v>
      </c>
      <c r="Q12" s="69">
        <f t="shared" si="1"/>
        <v>0.20481927710843373</v>
      </c>
      <c r="R12" s="138" t="s">
        <v>100</v>
      </c>
    </row>
    <row r="13" spans="1:18" ht="24.75" customHeight="1">
      <c r="A13" s="16">
        <v>10</v>
      </c>
      <c r="B13" s="119" t="s">
        <v>21</v>
      </c>
      <c r="C13" s="119" t="s">
        <v>27</v>
      </c>
      <c r="D13" s="119" t="s">
        <v>31</v>
      </c>
      <c r="E13" s="106">
        <v>809</v>
      </c>
      <c r="F13" s="152">
        <v>4</v>
      </c>
      <c r="G13" s="152">
        <v>3</v>
      </c>
      <c r="H13" s="152">
        <v>1</v>
      </c>
      <c r="I13" s="152">
        <v>0</v>
      </c>
      <c r="J13" s="152">
        <v>0</v>
      </c>
      <c r="K13" s="152">
        <v>6</v>
      </c>
      <c r="L13" s="152">
        <v>0</v>
      </c>
      <c r="M13" s="152">
        <v>0</v>
      </c>
      <c r="N13" s="137">
        <v>0</v>
      </c>
      <c r="O13" s="137">
        <v>1</v>
      </c>
      <c r="P13" s="139">
        <f t="shared" si="0"/>
        <v>15</v>
      </c>
      <c r="Q13" s="69">
        <f t="shared" si="1"/>
        <v>0.18072289156626506</v>
      </c>
      <c r="R13" s="138" t="s">
        <v>100</v>
      </c>
    </row>
    <row r="14" spans="1:18" ht="25.5" customHeight="1">
      <c r="A14" s="16">
        <v>11</v>
      </c>
      <c r="B14" s="119" t="s">
        <v>22</v>
      </c>
      <c r="C14" s="119" t="s">
        <v>27</v>
      </c>
      <c r="D14" s="119" t="s">
        <v>31</v>
      </c>
      <c r="E14" s="106">
        <v>810</v>
      </c>
      <c r="F14" s="68">
        <v>6</v>
      </c>
      <c r="G14" s="68">
        <v>0</v>
      </c>
      <c r="H14" s="68">
        <v>2</v>
      </c>
      <c r="I14" s="68">
        <v>0</v>
      </c>
      <c r="J14" s="68">
        <v>0</v>
      </c>
      <c r="K14" s="68">
        <v>6</v>
      </c>
      <c r="L14" s="68">
        <v>0</v>
      </c>
      <c r="M14" s="68">
        <v>0</v>
      </c>
      <c r="N14" s="137">
        <v>0</v>
      </c>
      <c r="O14" s="137">
        <v>1</v>
      </c>
      <c r="P14" s="142">
        <f t="shared" si="0"/>
        <v>15</v>
      </c>
      <c r="Q14" s="143">
        <f t="shared" si="1"/>
        <v>0.18072289156626506</v>
      </c>
      <c r="R14" s="138" t="s">
        <v>100</v>
      </c>
    </row>
    <row r="15" spans="1:18" s="12" customFormat="1">
      <c r="A15" s="149"/>
      <c r="P15" s="146"/>
      <c r="Q15" s="147"/>
      <c r="R15" s="148"/>
    </row>
    <row r="16" spans="1:18" s="12" customFormat="1" ht="16.149999999999999" customHeight="1">
      <c r="A16" s="18"/>
      <c r="B16" s="145"/>
      <c r="C16" s="46"/>
      <c r="D16" s="46"/>
      <c r="E16" s="45"/>
      <c r="F16" s="23"/>
      <c r="G16" s="23"/>
      <c r="H16" s="23"/>
      <c r="I16" s="23"/>
      <c r="J16" s="23"/>
      <c r="K16" s="23"/>
      <c r="L16" s="23"/>
      <c r="M16" s="23"/>
      <c r="P16" s="144"/>
      <c r="Q16" s="24"/>
    </row>
    <row r="17" spans="1:16" s="12" customFormat="1" ht="16.149999999999999" customHeight="1">
      <c r="A17" s="18"/>
      <c r="B17" s="11" t="s">
        <v>8</v>
      </c>
      <c r="C17" s="73" t="s">
        <v>93</v>
      </c>
      <c r="D17" s="20"/>
      <c r="E17" s="21"/>
      <c r="F17" s="22"/>
      <c r="G17" s="22"/>
      <c r="H17" s="22"/>
      <c r="I17" s="22"/>
      <c r="J17" s="22"/>
      <c r="K17" s="22"/>
      <c r="L17" s="22"/>
      <c r="M17" s="22"/>
      <c r="N17" s="23"/>
      <c r="O17" s="24"/>
      <c r="P17" s="25"/>
    </row>
    <row r="18" spans="1:16" s="12" customFormat="1" ht="16.149999999999999" customHeight="1">
      <c r="A18" s="18"/>
      <c r="B18" s="11" t="s">
        <v>8</v>
      </c>
      <c r="C18" s="73" t="s">
        <v>94</v>
      </c>
      <c r="D18" s="19"/>
      <c r="E18" s="21"/>
      <c r="F18" s="22"/>
      <c r="G18" s="22"/>
      <c r="H18" s="22"/>
      <c r="I18" s="22"/>
      <c r="J18" s="22"/>
      <c r="K18" s="22"/>
      <c r="L18" s="22"/>
      <c r="M18" s="22"/>
      <c r="N18" s="23"/>
      <c r="O18" s="24"/>
      <c r="P18" s="28"/>
    </row>
    <row r="19" spans="1:16" s="12" customFormat="1" ht="16.149999999999999" customHeight="1">
      <c r="A19" s="18"/>
      <c r="B19" s="11" t="s">
        <v>8</v>
      </c>
      <c r="C19" s="73" t="s">
        <v>95</v>
      </c>
      <c r="D19" s="20"/>
      <c r="E19" s="21"/>
      <c r="F19" s="22"/>
      <c r="G19" s="22"/>
      <c r="H19" s="22"/>
      <c r="I19" s="22"/>
      <c r="J19" s="22"/>
      <c r="K19" s="22"/>
      <c r="L19" s="22"/>
      <c r="M19" s="22"/>
    </row>
    <row r="20" spans="1:16" s="12" customFormat="1" ht="16.149999999999999" customHeight="1">
      <c r="A20" s="18"/>
      <c r="B20" s="11" t="s">
        <v>8</v>
      </c>
      <c r="C20" s="73" t="s">
        <v>96</v>
      </c>
      <c r="D20" s="19"/>
      <c r="E20" s="21"/>
      <c r="F20" s="23"/>
      <c r="G20" s="23"/>
      <c r="H20" s="23"/>
      <c r="I20" s="23"/>
      <c r="J20" s="23"/>
      <c r="K20" s="23"/>
      <c r="L20" s="23"/>
      <c r="M20" s="23"/>
    </row>
    <row r="21" spans="1:16" s="12" customFormat="1" ht="16.149999999999999" customHeight="1">
      <c r="A21" s="18"/>
      <c r="B21" s="154" t="s">
        <v>8</v>
      </c>
      <c r="C21" s="155" t="s">
        <v>97</v>
      </c>
      <c r="D21" s="20"/>
      <c r="E21" s="21"/>
      <c r="F21" s="22"/>
      <c r="G21" s="22"/>
      <c r="H21" s="22"/>
      <c r="I21" s="22"/>
      <c r="J21" s="22"/>
      <c r="K21" s="22"/>
      <c r="L21" s="22"/>
      <c r="M21" s="22"/>
    </row>
    <row r="22" spans="1:16" s="12" customFormat="1" ht="16.149999999999999" customHeight="1">
      <c r="A22" s="18"/>
      <c r="B22" s="11" t="s">
        <v>8</v>
      </c>
      <c r="C22" s="73" t="s">
        <v>98</v>
      </c>
      <c r="D22" s="20"/>
      <c r="E22" s="21"/>
      <c r="F22" s="23"/>
      <c r="G22" s="23"/>
      <c r="H22" s="23"/>
      <c r="I22" s="23"/>
      <c r="J22" s="23"/>
      <c r="K22" s="23"/>
      <c r="L22" s="23"/>
      <c r="M22" s="23"/>
    </row>
    <row r="23" spans="1:16" s="12" customFormat="1" ht="16.149999999999999" customHeight="1">
      <c r="A23" s="18"/>
      <c r="B23" s="153"/>
      <c r="D23" s="20"/>
      <c r="E23" s="21"/>
      <c r="F23" s="23"/>
      <c r="G23" s="23"/>
      <c r="H23" s="23"/>
      <c r="I23" s="23"/>
      <c r="J23" s="23"/>
      <c r="K23" s="23"/>
      <c r="L23" s="23"/>
      <c r="M23" s="23"/>
    </row>
    <row r="24" spans="1:16" s="12" customFormat="1" ht="16.149999999999999" customHeight="1">
      <c r="A24" s="18"/>
      <c r="B24" s="153"/>
      <c r="D24" s="20"/>
      <c r="E24" s="21"/>
      <c r="F24" s="22"/>
      <c r="G24" s="22"/>
      <c r="H24" s="22"/>
      <c r="I24" s="22"/>
      <c r="J24" s="22"/>
      <c r="K24" s="22"/>
      <c r="L24" s="22"/>
      <c r="M24" s="22"/>
    </row>
    <row r="25" spans="1:16" s="12" customFormat="1" ht="16.149999999999999" customHeight="1">
      <c r="A25" s="18"/>
      <c r="B25" s="153"/>
      <c r="D25" s="20"/>
      <c r="E25" s="21"/>
      <c r="F25" s="23"/>
      <c r="G25" s="23"/>
      <c r="H25" s="23"/>
      <c r="I25" s="23"/>
      <c r="J25" s="23"/>
      <c r="K25" s="23"/>
      <c r="L25" s="23"/>
      <c r="M25" s="23"/>
    </row>
    <row r="26" spans="1:16" s="12" customFormat="1">
      <c r="A26" s="18"/>
      <c r="B26" s="27"/>
      <c r="C26" s="20"/>
      <c r="D26" s="20"/>
      <c r="E26" s="21"/>
      <c r="F26" s="22"/>
      <c r="G26" s="22"/>
      <c r="H26" s="22"/>
      <c r="I26" s="22"/>
      <c r="J26" s="22"/>
      <c r="K26" s="22"/>
      <c r="L26" s="22"/>
      <c r="M26" s="22"/>
    </row>
    <row r="27" spans="1:16" s="12" customFormat="1">
      <c r="A27" s="18"/>
      <c r="B27" s="29"/>
      <c r="C27" s="20"/>
      <c r="D27" s="30"/>
      <c r="E27" s="21"/>
      <c r="F27" s="23"/>
      <c r="G27" s="23"/>
      <c r="H27" s="23"/>
      <c r="I27" s="23"/>
      <c r="J27" s="23"/>
      <c r="K27" s="23"/>
      <c r="L27" s="23"/>
      <c r="M27" s="23"/>
    </row>
    <row r="28" spans="1:16" s="12" customFormat="1" ht="16.5" customHeight="1">
      <c r="A28" s="18"/>
      <c r="B28" s="20"/>
      <c r="C28" s="20"/>
      <c r="D28" s="20"/>
      <c r="E28" s="31"/>
      <c r="F28" s="23"/>
      <c r="G28" s="23"/>
      <c r="H28" s="23"/>
      <c r="I28" s="23"/>
      <c r="J28" s="23"/>
      <c r="K28" s="23"/>
      <c r="L28" s="23"/>
      <c r="M28" s="23"/>
    </row>
    <row r="29" spans="1:16" s="12" customFormat="1" ht="16.5" customHeight="1">
      <c r="A29" s="18"/>
      <c r="B29" s="32"/>
      <c r="C29" s="20"/>
      <c r="D29" s="20"/>
      <c r="E29" s="21"/>
      <c r="F29" s="23"/>
      <c r="G29" s="23"/>
      <c r="H29" s="23"/>
      <c r="I29" s="23"/>
      <c r="J29" s="23"/>
      <c r="K29" s="23"/>
      <c r="L29" s="23"/>
      <c r="M29" s="23"/>
    </row>
    <row r="30" spans="1:16" s="12" customFormat="1">
      <c r="A30" s="18"/>
      <c r="B30" s="32"/>
      <c r="C30" s="20"/>
      <c r="D30" s="20"/>
      <c r="E30" s="21"/>
      <c r="F30" s="22"/>
      <c r="G30" s="22"/>
      <c r="H30" s="22"/>
      <c r="I30" s="22"/>
      <c r="J30" s="22"/>
      <c r="K30" s="22"/>
      <c r="L30" s="22"/>
      <c r="M30" s="22"/>
      <c r="N30" s="23"/>
      <c r="O30" s="24"/>
      <c r="P30" s="28"/>
    </row>
    <row r="31" spans="1:16" s="12" customFormat="1">
      <c r="A31" s="18"/>
      <c r="B31" s="27"/>
      <c r="C31" s="20"/>
      <c r="D31" s="20"/>
      <c r="E31" s="21"/>
      <c r="F31" s="23"/>
      <c r="G31" s="23"/>
      <c r="H31" s="23"/>
      <c r="I31" s="23"/>
      <c r="J31" s="23"/>
      <c r="K31" s="23"/>
      <c r="L31" s="23"/>
      <c r="M31" s="23"/>
      <c r="N31" s="23"/>
      <c r="O31" s="24"/>
      <c r="P31" s="28"/>
    </row>
    <row r="32" spans="1:16" s="12" customFormat="1">
      <c r="A32" s="18"/>
      <c r="B32" s="26"/>
      <c r="C32" s="20"/>
      <c r="D32" s="20"/>
      <c r="E32" s="21"/>
      <c r="F32" s="23"/>
      <c r="G32" s="23"/>
      <c r="H32" s="23"/>
      <c r="I32" s="23"/>
      <c r="J32" s="23"/>
      <c r="K32" s="23"/>
      <c r="L32" s="23"/>
      <c r="M32" s="23"/>
      <c r="N32" s="23"/>
      <c r="O32" s="24"/>
      <c r="P32" s="28"/>
    </row>
    <row r="33" spans="1:16" s="12" customFormat="1">
      <c r="A33" s="18"/>
      <c r="B33" s="26"/>
      <c r="C33" s="20"/>
      <c r="D33" s="20"/>
      <c r="E33" s="21"/>
      <c r="F33" s="23"/>
      <c r="G33" s="23"/>
      <c r="H33" s="23"/>
      <c r="I33" s="23"/>
      <c r="J33" s="23"/>
      <c r="K33" s="23"/>
      <c r="L33" s="23"/>
      <c r="M33" s="23"/>
      <c r="N33" s="23"/>
      <c r="O33" s="24"/>
      <c r="P33" s="28"/>
    </row>
    <row r="34" spans="1:16" s="12" customFormat="1">
      <c r="A34" s="18"/>
      <c r="B34" s="20"/>
      <c r="C34" s="20"/>
      <c r="D34" s="32"/>
      <c r="E34" s="21"/>
      <c r="F34" s="23"/>
      <c r="G34" s="23"/>
      <c r="H34" s="23"/>
      <c r="I34" s="23"/>
      <c r="J34" s="23"/>
      <c r="K34" s="23"/>
      <c r="L34" s="23"/>
      <c r="M34" s="23"/>
      <c r="N34" s="23"/>
      <c r="O34" s="24"/>
      <c r="P34" s="28"/>
    </row>
    <row r="35" spans="1:16" s="12" customFormat="1">
      <c r="A35" s="18"/>
      <c r="B35" s="20"/>
      <c r="C35" s="20"/>
      <c r="D35" s="20"/>
      <c r="E35" s="21"/>
      <c r="F35" s="23"/>
      <c r="G35" s="23"/>
      <c r="H35" s="23"/>
      <c r="I35" s="23"/>
      <c r="J35" s="23"/>
      <c r="K35" s="23"/>
      <c r="L35" s="23"/>
      <c r="M35" s="23"/>
      <c r="N35" s="23"/>
      <c r="O35" s="33"/>
      <c r="P35" s="28"/>
    </row>
  </sheetData>
  <sheetProtection selectLockedCells="1" selectUnlockedCells="1"/>
  <sortState ref="A4:R14">
    <sortCondition descending="1" ref="P4"/>
  </sortState>
  <mergeCells count="3">
    <mergeCell ref="Q1:Q2"/>
    <mergeCell ref="R1:R2"/>
    <mergeCell ref="A1:E1"/>
  </mergeCells>
  <conditionalFormatting sqref="B17:B18">
    <cfRule type="expression" dxfId="11" priority="1" stopIfTrue="1">
      <formula>$G17="Призер"</formula>
    </cfRule>
    <cfRule type="expression" dxfId="10" priority="2" stopIfTrue="1">
      <formula>$G17="Победитель"</formula>
    </cfRule>
  </conditionalFormatting>
  <conditionalFormatting sqref="D17:D18">
    <cfRule type="expression" dxfId="9" priority="3" stopIfTrue="1">
      <formula>$G17="Призер"</formula>
    </cfRule>
    <cfRule type="expression" dxfId="8" priority="4" stopIfTrue="1">
      <formula>$G17="Победитель"</formula>
    </cfRule>
  </conditionalFormatting>
  <pageMargins left="0.7" right="0.7" top="0.75" bottom="0.75" header="0.51180555555555551" footer="0.51180555555555551"/>
  <pageSetup paperSize="9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64"/>
  <sheetViews>
    <sheetView view="pageLayout" zoomScaleNormal="110" workbookViewId="0">
      <selection activeCell="C16" sqref="C16:C21"/>
    </sheetView>
  </sheetViews>
  <sheetFormatPr defaultColWidth="9" defaultRowHeight="12"/>
  <cols>
    <col min="1" max="1" width="6.42578125" style="78" customWidth="1"/>
    <col min="2" max="2" width="19.140625" style="78" customWidth="1"/>
    <col min="3" max="3" width="18.5703125" style="78" customWidth="1"/>
    <col min="4" max="4" width="25.7109375" style="78" customWidth="1"/>
    <col min="5" max="5" width="4.7109375" style="88" customWidth="1"/>
    <col min="6" max="11" width="3.28515625" style="78" customWidth="1"/>
    <col min="12" max="12" width="2.7109375" style="78" customWidth="1"/>
    <col min="13" max="13" width="3.28515625" style="78" customWidth="1"/>
    <col min="14" max="14" width="3.5703125" style="78" customWidth="1"/>
    <col min="15" max="15" width="3.28515625" style="78" customWidth="1"/>
    <col min="16" max="16" width="4.85546875" style="78" customWidth="1"/>
    <col min="17" max="17" width="9.42578125" style="78" customWidth="1"/>
    <col min="18" max="16384" width="9" style="78"/>
  </cols>
  <sheetData>
    <row r="1" spans="1:18" ht="19.899999999999999" customHeight="1">
      <c r="A1" s="185" t="s">
        <v>12</v>
      </c>
      <c r="B1" s="185"/>
      <c r="C1" s="185"/>
      <c r="D1" s="185"/>
      <c r="E1" s="185"/>
      <c r="F1" s="74">
        <v>1</v>
      </c>
      <c r="G1" s="74">
        <v>2</v>
      </c>
      <c r="H1" s="74">
        <v>3</v>
      </c>
      <c r="I1" s="74">
        <v>4</v>
      </c>
      <c r="J1" s="74">
        <v>5</v>
      </c>
      <c r="K1" s="74">
        <v>6</v>
      </c>
      <c r="L1" s="74">
        <v>7</v>
      </c>
      <c r="M1" s="74">
        <v>8</v>
      </c>
      <c r="N1" s="74">
        <v>9</v>
      </c>
      <c r="O1" s="115">
        <v>10</v>
      </c>
      <c r="P1" s="74" t="s">
        <v>0</v>
      </c>
      <c r="Q1" s="185" t="s">
        <v>1</v>
      </c>
      <c r="R1" s="185" t="s">
        <v>2</v>
      </c>
    </row>
    <row r="2" spans="1:18" ht="19.899999999999999" customHeight="1">
      <c r="A2" s="74" t="s">
        <v>3</v>
      </c>
      <c r="B2" s="74" t="s">
        <v>4</v>
      </c>
      <c r="C2" s="74" t="s">
        <v>5</v>
      </c>
      <c r="D2" s="74" t="s">
        <v>6</v>
      </c>
      <c r="E2" s="74" t="s">
        <v>7</v>
      </c>
      <c r="F2" s="62"/>
      <c r="G2" s="62"/>
      <c r="H2" s="62"/>
      <c r="I2" s="62"/>
      <c r="J2" s="62"/>
      <c r="K2" s="62"/>
      <c r="L2" s="62"/>
      <c r="M2" s="62"/>
      <c r="N2" s="62"/>
      <c r="O2" s="81"/>
      <c r="P2" s="62"/>
      <c r="Q2" s="185"/>
      <c r="R2" s="185"/>
    </row>
    <row r="3" spans="1:18" ht="19.899999999999999" hidden="1" customHeight="1">
      <c r="A3" s="115"/>
      <c r="B3" s="115"/>
      <c r="C3" s="115"/>
      <c r="D3" s="115"/>
      <c r="E3" s="115"/>
      <c r="F3" s="62"/>
      <c r="G3" s="62"/>
      <c r="H3" s="62"/>
      <c r="I3" s="62"/>
      <c r="J3" s="62"/>
      <c r="K3" s="62"/>
      <c r="L3" s="62"/>
      <c r="M3" s="62"/>
      <c r="N3" s="62"/>
      <c r="O3" s="81"/>
      <c r="P3" s="62"/>
      <c r="Q3" s="115"/>
      <c r="R3" s="115"/>
    </row>
    <row r="4" spans="1:18" ht="24">
      <c r="A4" s="62">
        <v>1</v>
      </c>
      <c r="B4" s="119" t="s">
        <v>36</v>
      </c>
      <c r="C4" s="119" t="s">
        <v>28</v>
      </c>
      <c r="D4" s="119" t="s">
        <v>45</v>
      </c>
      <c r="E4" s="74">
        <v>904</v>
      </c>
      <c r="F4" s="62">
        <v>12</v>
      </c>
      <c r="G4" s="62">
        <v>6</v>
      </c>
      <c r="H4" s="62">
        <v>3</v>
      </c>
      <c r="I4" s="62">
        <v>1</v>
      </c>
      <c r="J4" s="62">
        <v>0</v>
      </c>
      <c r="K4" s="62">
        <v>3</v>
      </c>
      <c r="L4" s="62">
        <v>0</v>
      </c>
      <c r="M4" s="62">
        <v>3</v>
      </c>
      <c r="N4" s="62">
        <v>2</v>
      </c>
      <c r="O4" s="81">
        <v>4</v>
      </c>
      <c r="P4" s="82">
        <f t="shared" ref="P4:P14" si="0">SUM(F4:O4)</f>
        <v>34</v>
      </c>
      <c r="Q4" s="98">
        <f t="shared" ref="Q4:Q14" si="1">P4/87</f>
        <v>0.39080459770114945</v>
      </c>
      <c r="R4" s="81" t="s">
        <v>100</v>
      </c>
    </row>
    <row r="5" spans="1:18" ht="24">
      <c r="A5" s="62">
        <v>2</v>
      </c>
      <c r="B5" s="119" t="s">
        <v>43</v>
      </c>
      <c r="C5" s="119" t="s">
        <v>25</v>
      </c>
      <c r="D5" s="119" t="s">
        <v>44</v>
      </c>
      <c r="E5" s="74">
        <v>911</v>
      </c>
      <c r="F5" s="62">
        <v>8</v>
      </c>
      <c r="G5" s="62">
        <v>3</v>
      </c>
      <c r="H5" s="62">
        <v>0</v>
      </c>
      <c r="I5" s="62">
        <v>5</v>
      </c>
      <c r="J5" s="62">
        <v>2</v>
      </c>
      <c r="K5" s="62">
        <v>3</v>
      </c>
      <c r="L5" s="62">
        <v>0</v>
      </c>
      <c r="M5" s="62">
        <v>0</v>
      </c>
      <c r="N5" s="62">
        <v>0</v>
      </c>
      <c r="O5" s="81">
        <v>4</v>
      </c>
      <c r="P5" s="82">
        <f t="shared" si="0"/>
        <v>25</v>
      </c>
      <c r="Q5" s="98">
        <f t="shared" si="1"/>
        <v>0.28735632183908044</v>
      </c>
      <c r="R5" s="81" t="s">
        <v>100</v>
      </c>
    </row>
    <row r="6" spans="1:18" ht="24">
      <c r="A6" s="62">
        <v>3</v>
      </c>
      <c r="B6" s="119" t="s">
        <v>33</v>
      </c>
      <c r="C6" s="119" t="s">
        <v>25</v>
      </c>
      <c r="D6" s="119" t="s">
        <v>44</v>
      </c>
      <c r="E6" s="113">
        <v>901</v>
      </c>
      <c r="F6" s="62">
        <v>4</v>
      </c>
      <c r="G6" s="62">
        <v>6</v>
      </c>
      <c r="H6" s="62">
        <v>2</v>
      </c>
      <c r="I6" s="62">
        <v>0</v>
      </c>
      <c r="J6" s="62">
        <v>0</v>
      </c>
      <c r="K6" s="62">
        <v>3</v>
      </c>
      <c r="L6" s="62">
        <v>0</v>
      </c>
      <c r="M6" s="62">
        <v>6</v>
      </c>
      <c r="N6" s="62">
        <v>1</v>
      </c>
      <c r="O6" s="81">
        <v>1</v>
      </c>
      <c r="P6" s="82">
        <f t="shared" si="0"/>
        <v>23</v>
      </c>
      <c r="Q6" s="98">
        <f t="shared" si="1"/>
        <v>0.26436781609195403</v>
      </c>
      <c r="R6" s="81" t="s">
        <v>100</v>
      </c>
    </row>
    <row r="7" spans="1:18" ht="24">
      <c r="A7" s="62">
        <v>4</v>
      </c>
      <c r="B7" s="119" t="s">
        <v>40</v>
      </c>
      <c r="C7" s="119" t="s">
        <v>25</v>
      </c>
      <c r="D7" s="119" t="s">
        <v>44</v>
      </c>
      <c r="E7" s="113">
        <v>908</v>
      </c>
      <c r="F7" s="62">
        <v>8</v>
      </c>
      <c r="G7" s="62">
        <v>6</v>
      </c>
      <c r="H7" s="62">
        <v>1</v>
      </c>
      <c r="I7" s="62">
        <v>0</v>
      </c>
      <c r="J7" s="62">
        <v>0</v>
      </c>
      <c r="K7" s="62">
        <v>3</v>
      </c>
      <c r="L7" s="62">
        <v>0</v>
      </c>
      <c r="M7" s="62">
        <v>5</v>
      </c>
      <c r="N7" s="62">
        <v>0</v>
      </c>
      <c r="O7" s="81">
        <v>0</v>
      </c>
      <c r="P7" s="82">
        <f t="shared" si="0"/>
        <v>23</v>
      </c>
      <c r="Q7" s="98">
        <f t="shared" si="1"/>
        <v>0.26436781609195403</v>
      </c>
      <c r="R7" s="81" t="s">
        <v>100</v>
      </c>
    </row>
    <row r="8" spans="1:18" ht="24">
      <c r="A8" s="62">
        <v>5</v>
      </c>
      <c r="B8" s="119" t="s">
        <v>42</v>
      </c>
      <c r="C8" s="119" t="s">
        <v>46</v>
      </c>
      <c r="D8" s="123" t="s">
        <v>47</v>
      </c>
      <c r="E8" s="113">
        <v>910</v>
      </c>
      <c r="F8" s="62">
        <v>14</v>
      </c>
      <c r="G8" s="62">
        <v>0</v>
      </c>
      <c r="H8" s="62">
        <v>3</v>
      </c>
      <c r="I8" s="62">
        <v>0</v>
      </c>
      <c r="J8" s="62">
        <v>0</v>
      </c>
      <c r="K8" s="62">
        <v>0</v>
      </c>
      <c r="L8" s="62">
        <v>0</v>
      </c>
      <c r="M8" s="62">
        <v>3</v>
      </c>
      <c r="N8" s="62">
        <v>1</v>
      </c>
      <c r="O8" s="81">
        <v>0</v>
      </c>
      <c r="P8" s="82">
        <f t="shared" si="0"/>
        <v>21</v>
      </c>
      <c r="Q8" s="98">
        <f t="shared" si="1"/>
        <v>0.2413793103448276</v>
      </c>
      <c r="R8" s="81" t="s">
        <v>100</v>
      </c>
    </row>
    <row r="9" spans="1:18" ht="24">
      <c r="A9" s="62">
        <v>6</v>
      </c>
      <c r="B9" s="119" t="s">
        <v>35</v>
      </c>
      <c r="C9" s="119" t="s">
        <v>25</v>
      </c>
      <c r="D9" s="119" t="s">
        <v>44</v>
      </c>
      <c r="E9" s="113">
        <v>903</v>
      </c>
      <c r="F9" s="82">
        <v>8</v>
      </c>
      <c r="G9" s="82">
        <v>0</v>
      </c>
      <c r="H9" s="82">
        <v>2</v>
      </c>
      <c r="I9" s="82">
        <v>1</v>
      </c>
      <c r="J9" s="82">
        <v>0</v>
      </c>
      <c r="K9" s="82">
        <v>3</v>
      </c>
      <c r="L9" s="82">
        <v>0</v>
      </c>
      <c r="M9" s="82">
        <v>4</v>
      </c>
      <c r="N9" s="82">
        <v>1</v>
      </c>
      <c r="O9" s="81">
        <v>1</v>
      </c>
      <c r="P9" s="82">
        <f t="shared" si="0"/>
        <v>20</v>
      </c>
      <c r="Q9" s="98">
        <f t="shared" si="1"/>
        <v>0.22988505747126436</v>
      </c>
      <c r="R9" s="81" t="s">
        <v>100</v>
      </c>
    </row>
    <row r="10" spans="1:18" ht="24">
      <c r="A10" s="62">
        <v>7</v>
      </c>
      <c r="B10" s="119" t="s">
        <v>38</v>
      </c>
      <c r="C10" s="119" t="s">
        <v>25</v>
      </c>
      <c r="D10" s="119" t="s">
        <v>44</v>
      </c>
      <c r="E10" s="113">
        <v>906</v>
      </c>
      <c r="F10" s="62">
        <v>12</v>
      </c>
      <c r="G10" s="62">
        <v>0</v>
      </c>
      <c r="H10" s="82">
        <v>2</v>
      </c>
      <c r="I10" s="62">
        <v>0</v>
      </c>
      <c r="J10" s="62">
        <v>0</v>
      </c>
      <c r="K10" s="62">
        <v>0</v>
      </c>
      <c r="L10" s="62">
        <v>0</v>
      </c>
      <c r="M10" s="62">
        <v>5</v>
      </c>
      <c r="N10" s="62">
        <v>0</v>
      </c>
      <c r="O10" s="81">
        <v>0</v>
      </c>
      <c r="P10" s="82">
        <f t="shared" si="0"/>
        <v>19</v>
      </c>
      <c r="Q10" s="98">
        <f t="shared" si="1"/>
        <v>0.21839080459770116</v>
      </c>
      <c r="R10" s="81" t="s">
        <v>100</v>
      </c>
    </row>
    <row r="11" spans="1:18" ht="24">
      <c r="A11" s="62">
        <v>8</v>
      </c>
      <c r="B11" s="119" t="s">
        <v>41</v>
      </c>
      <c r="C11" s="119" t="s">
        <v>28</v>
      </c>
      <c r="D11" s="119" t="s">
        <v>45</v>
      </c>
      <c r="E11" s="113">
        <v>909</v>
      </c>
      <c r="F11" s="62">
        <v>4</v>
      </c>
      <c r="G11" s="62">
        <v>6</v>
      </c>
      <c r="H11" s="62">
        <v>3</v>
      </c>
      <c r="I11" s="62">
        <v>3</v>
      </c>
      <c r="J11" s="62">
        <v>0</v>
      </c>
      <c r="K11" s="62">
        <v>0</v>
      </c>
      <c r="L11" s="62">
        <v>0</v>
      </c>
      <c r="M11" s="62">
        <v>3</v>
      </c>
      <c r="N11" s="62">
        <v>0</v>
      </c>
      <c r="O11" s="81">
        <v>0</v>
      </c>
      <c r="P11" s="82">
        <f t="shared" si="0"/>
        <v>19</v>
      </c>
      <c r="Q11" s="98">
        <f t="shared" si="1"/>
        <v>0.21839080459770116</v>
      </c>
      <c r="R11" s="81" t="s">
        <v>100</v>
      </c>
    </row>
    <row r="12" spans="1:18" ht="24">
      <c r="A12" s="62">
        <v>9</v>
      </c>
      <c r="B12" s="119" t="s">
        <v>34</v>
      </c>
      <c r="C12" s="119" t="s">
        <v>28</v>
      </c>
      <c r="D12" s="119" t="s">
        <v>45</v>
      </c>
      <c r="E12" s="113">
        <v>902</v>
      </c>
      <c r="F12" s="62">
        <v>6</v>
      </c>
      <c r="G12" s="62">
        <v>3</v>
      </c>
      <c r="H12" s="62">
        <v>2</v>
      </c>
      <c r="I12" s="62">
        <v>0</v>
      </c>
      <c r="J12" s="62">
        <v>0</v>
      </c>
      <c r="K12" s="62">
        <v>6</v>
      </c>
      <c r="L12" s="62">
        <v>0</v>
      </c>
      <c r="M12" s="62">
        <v>0</v>
      </c>
      <c r="N12" s="62">
        <v>1</v>
      </c>
      <c r="O12" s="81">
        <v>0</v>
      </c>
      <c r="P12" s="82">
        <f t="shared" si="0"/>
        <v>18</v>
      </c>
      <c r="Q12" s="98">
        <f t="shared" si="1"/>
        <v>0.20689655172413793</v>
      </c>
      <c r="R12" s="81" t="s">
        <v>100</v>
      </c>
    </row>
    <row r="13" spans="1:18" ht="24">
      <c r="A13" s="62">
        <v>10</v>
      </c>
      <c r="B13" s="119" t="s">
        <v>37</v>
      </c>
      <c r="C13" s="119" t="s">
        <v>25</v>
      </c>
      <c r="D13" s="119" t="s">
        <v>44</v>
      </c>
      <c r="E13" s="113">
        <v>905</v>
      </c>
      <c r="F13" s="82">
        <v>4</v>
      </c>
      <c r="G13" s="82">
        <v>6</v>
      </c>
      <c r="H13" s="82">
        <v>0</v>
      </c>
      <c r="I13" s="82">
        <v>0</v>
      </c>
      <c r="J13" s="82">
        <v>2</v>
      </c>
      <c r="K13" s="82">
        <v>3</v>
      </c>
      <c r="L13" s="82">
        <v>0</v>
      </c>
      <c r="M13" s="82">
        <v>1</v>
      </c>
      <c r="N13" s="82">
        <v>0</v>
      </c>
      <c r="O13" s="81">
        <v>0</v>
      </c>
      <c r="P13" s="82">
        <f t="shared" si="0"/>
        <v>16</v>
      </c>
      <c r="Q13" s="98">
        <f t="shared" si="1"/>
        <v>0.18390804597701149</v>
      </c>
      <c r="R13" s="81" t="s">
        <v>100</v>
      </c>
    </row>
    <row r="14" spans="1:18" ht="24">
      <c r="A14" s="62">
        <v>11</v>
      </c>
      <c r="B14" s="119" t="s">
        <v>39</v>
      </c>
      <c r="C14" s="119" t="s">
        <v>25</v>
      </c>
      <c r="D14" s="119" t="s">
        <v>44</v>
      </c>
      <c r="E14" s="113">
        <v>907</v>
      </c>
      <c r="F14" s="62">
        <v>12</v>
      </c>
      <c r="G14" s="62">
        <v>0</v>
      </c>
      <c r="H14" s="62">
        <v>1</v>
      </c>
      <c r="I14" s="62">
        <v>0</v>
      </c>
      <c r="J14" s="62">
        <v>2</v>
      </c>
      <c r="K14" s="62">
        <v>0</v>
      </c>
      <c r="L14" s="62">
        <v>0</v>
      </c>
      <c r="M14" s="62">
        <v>1</v>
      </c>
      <c r="N14" s="62">
        <v>0</v>
      </c>
      <c r="O14" s="81">
        <v>0</v>
      </c>
      <c r="P14" s="82">
        <f t="shared" si="0"/>
        <v>16</v>
      </c>
      <c r="Q14" s="98">
        <f t="shared" si="1"/>
        <v>0.18390804597701149</v>
      </c>
      <c r="R14" s="81" t="s">
        <v>100</v>
      </c>
    </row>
    <row r="15" spans="1:18" ht="19.899999999999999" customHeight="1">
      <c r="A15" s="2"/>
      <c r="B15" s="124"/>
      <c r="C15" s="48"/>
      <c r="D15" s="48"/>
      <c r="E15" s="8"/>
      <c r="F15" s="75"/>
      <c r="G15" s="75"/>
      <c r="H15" s="75"/>
      <c r="I15" s="75"/>
      <c r="J15" s="75"/>
      <c r="K15" s="75"/>
      <c r="L15" s="75"/>
      <c r="M15" s="75"/>
      <c r="N15" s="75"/>
      <c r="O15" s="2"/>
      <c r="P15" s="43"/>
      <c r="Q15" s="83"/>
      <c r="R15" s="80"/>
    </row>
    <row r="16" spans="1:18" ht="19.899999999999999" customHeight="1">
      <c r="A16" s="2"/>
      <c r="B16" s="79" t="s">
        <v>8</v>
      </c>
      <c r="C16" s="73" t="s">
        <v>93</v>
      </c>
      <c r="D16" s="48"/>
      <c r="E16" s="8"/>
      <c r="F16" s="2"/>
      <c r="G16" s="2"/>
      <c r="H16" s="2"/>
      <c r="I16" s="2"/>
      <c r="J16" s="2"/>
      <c r="K16" s="2"/>
      <c r="L16" s="2"/>
      <c r="M16" s="2"/>
      <c r="N16" s="2"/>
      <c r="O16" s="2"/>
      <c r="P16" s="43"/>
      <c r="Q16" s="83"/>
      <c r="R16" s="80"/>
    </row>
    <row r="17" spans="1:18" ht="19.899999999999999" customHeight="1">
      <c r="A17" s="2"/>
      <c r="B17" s="79" t="s">
        <v>8</v>
      </c>
      <c r="C17" s="73" t="s">
        <v>94</v>
      </c>
      <c r="D17" s="48"/>
      <c r="E17" s="8"/>
      <c r="F17" s="2"/>
      <c r="G17" s="2"/>
      <c r="H17" s="2"/>
      <c r="I17" s="2"/>
      <c r="J17" s="2"/>
      <c r="K17" s="2"/>
      <c r="L17" s="2"/>
      <c r="M17" s="2"/>
      <c r="Q17" s="83"/>
      <c r="R17" s="80"/>
    </row>
    <row r="18" spans="1:18" ht="19.899999999999999" customHeight="1">
      <c r="A18" s="2"/>
      <c r="B18" s="79" t="s">
        <v>8</v>
      </c>
      <c r="C18" s="73" t="s">
        <v>95</v>
      </c>
      <c r="D18" s="48"/>
      <c r="E18" s="8"/>
      <c r="F18" s="75"/>
      <c r="G18" s="75"/>
      <c r="H18" s="75"/>
      <c r="I18" s="75"/>
      <c r="J18" s="75"/>
      <c r="K18" s="75"/>
      <c r="L18" s="75"/>
      <c r="M18" s="75"/>
      <c r="Q18" s="83"/>
      <c r="R18" s="80"/>
    </row>
    <row r="19" spans="1:18" ht="19.899999999999999" customHeight="1">
      <c r="A19" s="2"/>
      <c r="B19" s="79" t="s">
        <v>8</v>
      </c>
      <c r="C19" s="73" t="s">
        <v>96</v>
      </c>
      <c r="D19" s="48"/>
      <c r="E19" s="8"/>
      <c r="F19" s="2"/>
      <c r="G19" s="2"/>
      <c r="H19" s="2"/>
      <c r="I19" s="2"/>
      <c r="J19" s="2"/>
      <c r="K19" s="2"/>
      <c r="L19" s="2"/>
      <c r="M19" s="2"/>
      <c r="Q19" s="83"/>
      <c r="R19" s="80"/>
    </row>
    <row r="20" spans="1:18" ht="19.899999999999999" customHeight="1">
      <c r="A20" s="2"/>
      <c r="B20" s="160" t="s">
        <v>8</v>
      </c>
      <c r="C20" s="155" t="s">
        <v>97</v>
      </c>
      <c r="D20" s="85"/>
      <c r="E20" s="8"/>
      <c r="F20" s="2"/>
      <c r="G20" s="2"/>
      <c r="H20" s="2"/>
      <c r="I20" s="2"/>
      <c r="J20" s="2"/>
      <c r="K20" s="2"/>
      <c r="L20" s="2"/>
      <c r="M20" s="2"/>
      <c r="Q20" s="83"/>
      <c r="R20" s="80"/>
    </row>
    <row r="21" spans="1:18" ht="19.899999999999999" customHeight="1">
      <c r="A21" s="2"/>
      <c r="B21" s="79" t="s">
        <v>8</v>
      </c>
      <c r="C21" s="73" t="s">
        <v>98</v>
      </c>
      <c r="D21" s="85"/>
      <c r="E21" s="8"/>
      <c r="F21" s="2"/>
      <c r="G21" s="2"/>
      <c r="H21" s="2"/>
      <c r="I21" s="2"/>
      <c r="J21" s="2"/>
      <c r="K21" s="2"/>
      <c r="L21" s="2"/>
      <c r="M21" s="2"/>
      <c r="Q21" s="83"/>
      <c r="R21" s="80"/>
    </row>
    <row r="22" spans="1:18" ht="19.899999999999999" customHeight="1">
      <c r="A22" s="2"/>
      <c r="B22" s="158"/>
      <c r="C22" s="159"/>
      <c r="D22" s="48"/>
      <c r="E22" s="8"/>
      <c r="F22" s="75"/>
      <c r="G22" s="75"/>
      <c r="H22" s="75"/>
      <c r="I22" s="75"/>
      <c r="J22" s="75"/>
      <c r="K22" s="75"/>
      <c r="L22" s="75"/>
      <c r="M22" s="75"/>
      <c r="Q22" s="83"/>
      <c r="R22" s="80"/>
    </row>
    <row r="23" spans="1:18" ht="19.899999999999999" customHeight="1">
      <c r="A23" s="2"/>
      <c r="B23" s="158"/>
      <c r="C23" s="159"/>
      <c r="D23" s="48"/>
      <c r="E23" s="8"/>
      <c r="F23" s="75"/>
      <c r="G23" s="75"/>
      <c r="H23" s="75"/>
      <c r="I23" s="75"/>
      <c r="J23" s="75"/>
      <c r="K23" s="75"/>
      <c r="L23" s="75"/>
      <c r="M23" s="75"/>
      <c r="Q23" s="83"/>
      <c r="R23" s="80"/>
    </row>
    <row r="24" spans="1:18" ht="19.899999999999999" customHeight="1">
      <c r="A24" s="2"/>
      <c r="B24" s="158"/>
      <c r="C24" s="159"/>
      <c r="D24" s="48"/>
      <c r="E24" s="8"/>
      <c r="F24" s="75"/>
      <c r="G24" s="75"/>
      <c r="H24" s="75"/>
      <c r="I24" s="75"/>
      <c r="J24" s="75"/>
      <c r="K24" s="75"/>
      <c r="L24" s="75"/>
      <c r="M24" s="75"/>
      <c r="Q24" s="83"/>
      <c r="R24" s="80"/>
    </row>
    <row r="25" spans="1:18" ht="19.899999999999999" customHeight="1">
      <c r="A25" s="2"/>
      <c r="B25" s="158"/>
      <c r="C25" s="159"/>
      <c r="D25" s="85"/>
      <c r="E25" s="8"/>
      <c r="F25" s="2"/>
      <c r="G25" s="2"/>
      <c r="H25" s="2"/>
      <c r="I25" s="2"/>
      <c r="J25" s="2"/>
      <c r="K25" s="2"/>
      <c r="L25" s="2"/>
      <c r="M25" s="2"/>
      <c r="Q25" s="83"/>
      <c r="R25" s="80"/>
    </row>
    <row r="26" spans="1:18" ht="19.899999999999999" customHeight="1">
      <c r="A26" s="2"/>
      <c r="B26" s="97"/>
      <c r="C26" s="48"/>
      <c r="D26" s="48"/>
      <c r="E26" s="8"/>
      <c r="F26" s="75"/>
      <c r="G26" s="75"/>
      <c r="H26" s="75"/>
      <c r="I26" s="75"/>
      <c r="J26" s="75"/>
      <c r="K26" s="75"/>
      <c r="L26" s="75"/>
      <c r="M26" s="75"/>
      <c r="Q26" s="83"/>
      <c r="R26" s="80"/>
    </row>
    <row r="27" spans="1:18" ht="19.899999999999999" customHeight="1">
      <c r="A27" s="2"/>
      <c r="B27" s="83"/>
      <c r="C27" s="48"/>
      <c r="D27" s="85"/>
      <c r="E27" s="8"/>
      <c r="F27" s="75"/>
      <c r="G27" s="75"/>
      <c r="H27" s="75"/>
      <c r="I27" s="75"/>
      <c r="J27" s="75"/>
      <c r="K27" s="75"/>
      <c r="L27" s="75"/>
      <c r="M27" s="75"/>
      <c r="Q27" s="83"/>
      <c r="R27" s="80"/>
    </row>
    <row r="28" spans="1:18" s="83" customFormat="1" ht="19.899999999999999" customHeight="1">
      <c r="A28" s="2"/>
      <c r="B28" s="97"/>
      <c r="C28" s="48"/>
      <c r="D28" s="48"/>
      <c r="E28" s="8"/>
      <c r="F28" s="2"/>
      <c r="G28" s="2"/>
      <c r="H28" s="2"/>
      <c r="I28" s="2"/>
      <c r="J28" s="2"/>
      <c r="K28" s="2"/>
      <c r="L28" s="2"/>
      <c r="M28" s="2"/>
      <c r="Q28" s="80"/>
      <c r="R28" s="80"/>
    </row>
    <row r="29" spans="1:18" s="83" customFormat="1" ht="19.899999999999999" customHeight="1">
      <c r="A29" s="2"/>
      <c r="B29" s="48"/>
      <c r="C29" s="48"/>
      <c r="D29" s="48"/>
      <c r="E29" s="8"/>
      <c r="F29" s="2"/>
      <c r="G29" s="2"/>
      <c r="H29" s="2"/>
      <c r="I29" s="2"/>
      <c r="J29" s="2"/>
      <c r="K29" s="2"/>
      <c r="L29" s="2"/>
      <c r="M29" s="2"/>
      <c r="Q29" s="80"/>
      <c r="R29" s="80"/>
    </row>
    <row r="30" spans="1:18" s="83" customFormat="1">
      <c r="A30" s="75"/>
      <c r="B30" s="42"/>
      <c r="C30" s="42"/>
      <c r="D30" s="42"/>
      <c r="E30" s="76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84"/>
      <c r="Q30" s="80"/>
      <c r="R30" s="80"/>
    </row>
    <row r="31" spans="1:18" s="83" customFormat="1">
      <c r="A31" s="75"/>
      <c r="D31" s="42"/>
      <c r="E31" s="76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84"/>
      <c r="Q31" s="80"/>
      <c r="R31" s="80"/>
    </row>
    <row r="32" spans="1:18" s="83" customFormat="1">
      <c r="A32" s="75"/>
      <c r="D32" s="42"/>
      <c r="E32" s="76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84"/>
      <c r="Q32" s="80"/>
      <c r="R32" s="80"/>
    </row>
    <row r="33" spans="1:18" s="83" customFormat="1">
      <c r="A33" s="75"/>
      <c r="D33" s="42"/>
      <c r="E33" s="76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84"/>
      <c r="Q33" s="80"/>
      <c r="R33" s="80"/>
    </row>
    <row r="34" spans="1:18" s="83" customFormat="1">
      <c r="A34" s="75"/>
      <c r="D34" s="42"/>
      <c r="E34" s="76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84"/>
      <c r="Q34" s="80"/>
      <c r="R34" s="80"/>
    </row>
    <row r="35" spans="1:18" s="83" customFormat="1">
      <c r="A35" s="75"/>
      <c r="D35" s="42"/>
      <c r="E35" s="76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84"/>
      <c r="Q35" s="80"/>
      <c r="R35" s="80"/>
    </row>
    <row r="36" spans="1:18" s="83" customFormat="1">
      <c r="A36" s="75"/>
      <c r="D36" s="85"/>
      <c r="E36" s="76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84"/>
      <c r="Q36" s="80"/>
      <c r="R36" s="80"/>
    </row>
    <row r="37" spans="1:18" s="83" customFormat="1">
      <c r="A37" s="75"/>
      <c r="D37" s="85"/>
      <c r="E37" s="76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84"/>
      <c r="Q37" s="80"/>
      <c r="R37" s="80"/>
    </row>
    <row r="38" spans="1:18" s="83" customFormat="1">
      <c r="A38" s="75"/>
      <c r="D38" s="86"/>
      <c r="E38" s="76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84"/>
      <c r="Q38" s="80"/>
      <c r="R38" s="80"/>
    </row>
    <row r="39" spans="1:18" s="83" customFormat="1">
      <c r="A39" s="75"/>
      <c r="D39" s="85"/>
      <c r="E39" s="76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84"/>
      <c r="Q39" s="80"/>
      <c r="R39" s="80"/>
    </row>
    <row r="40" spans="1:18" s="83" customFormat="1">
      <c r="A40" s="80"/>
      <c r="D40" s="80"/>
      <c r="E40" s="76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</row>
    <row r="41" spans="1:18">
      <c r="A41" s="80"/>
      <c r="C41" s="87"/>
      <c r="D41" s="80"/>
      <c r="E41" s="76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</row>
    <row r="42" spans="1:18">
      <c r="A42" s="80"/>
      <c r="B42" s="80"/>
      <c r="C42" s="80"/>
      <c r="D42" s="80"/>
      <c r="E42" s="76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</row>
    <row r="43" spans="1:18">
      <c r="A43" s="80"/>
      <c r="B43" s="80"/>
      <c r="C43" s="80"/>
      <c r="D43" s="80"/>
      <c r="E43" s="76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</row>
    <row r="44" spans="1:18">
      <c r="A44" s="80"/>
      <c r="B44" s="80"/>
      <c r="C44" s="80"/>
      <c r="D44" s="80"/>
      <c r="E44" s="76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</row>
    <row r="45" spans="1:18">
      <c r="A45" s="80"/>
      <c r="B45" s="80"/>
      <c r="C45" s="80"/>
      <c r="D45" s="80"/>
      <c r="E45" s="76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</row>
    <row r="46" spans="1:18">
      <c r="A46" s="80"/>
      <c r="B46" s="80"/>
      <c r="C46" s="80"/>
      <c r="D46" s="80"/>
      <c r="E46" s="76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</row>
    <row r="47" spans="1:18">
      <c r="A47" s="80"/>
      <c r="B47" s="80"/>
      <c r="C47" s="80"/>
      <c r="D47" s="80"/>
      <c r="E47" s="76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</row>
    <row r="48" spans="1:18">
      <c r="A48" s="80"/>
      <c r="B48" s="80"/>
      <c r="C48" s="80"/>
      <c r="D48" s="80"/>
      <c r="E48" s="76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</row>
    <row r="49" spans="1:18">
      <c r="A49" s="80"/>
      <c r="B49" s="80"/>
      <c r="C49" s="80"/>
      <c r="D49" s="80"/>
      <c r="E49" s="76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</row>
    <row r="50" spans="1:18">
      <c r="A50" s="80"/>
      <c r="B50" s="80"/>
      <c r="C50" s="80"/>
      <c r="D50" s="80"/>
      <c r="E50" s="76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</row>
    <row r="51" spans="1:18">
      <c r="A51" s="80"/>
      <c r="B51" s="80"/>
      <c r="C51" s="80"/>
      <c r="D51" s="80"/>
      <c r="E51" s="76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</row>
    <row r="52" spans="1:18">
      <c r="A52" s="80"/>
      <c r="B52" s="80"/>
      <c r="C52" s="80"/>
      <c r="D52" s="80"/>
      <c r="E52" s="76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</row>
    <row r="53" spans="1:18">
      <c r="A53" s="80"/>
      <c r="B53" s="80"/>
      <c r="C53" s="80"/>
      <c r="D53" s="80"/>
      <c r="E53" s="76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</row>
    <row r="54" spans="1:18">
      <c r="A54" s="80"/>
      <c r="B54" s="80"/>
      <c r="C54" s="80"/>
      <c r="D54" s="80"/>
      <c r="E54" s="76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</row>
    <row r="55" spans="1:18">
      <c r="A55" s="80"/>
      <c r="B55" s="80"/>
      <c r="C55" s="80"/>
      <c r="D55" s="80"/>
      <c r="E55" s="76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</row>
    <row r="56" spans="1:18">
      <c r="A56" s="80"/>
      <c r="B56" s="80"/>
      <c r="C56" s="80"/>
      <c r="D56" s="80"/>
      <c r="E56" s="76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</row>
    <row r="57" spans="1:18">
      <c r="A57" s="80"/>
      <c r="B57" s="80"/>
      <c r="C57" s="80"/>
      <c r="D57" s="80"/>
      <c r="E57" s="76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</row>
    <row r="58" spans="1:18">
      <c r="A58" s="80"/>
      <c r="B58" s="80"/>
      <c r="C58" s="80"/>
      <c r="D58" s="80"/>
      <c r="E58" s="76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</row>
    <row r="59" spans="1:18">
      <c r="A59" s="80"/>
      <c r="B59" s="80"/>
      <c r="C59" s="80"/>
      <c r="D59" s="80"/>
      <c r="E59" s="76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</row>
    <row r="60" spans="1:18">
      <c r="A60" s="80"/>
      <c r="B60" s="80"/>
      <c r="C60" s="80"/>
      <c r="D60" s="80"/>
      <c r="E60" s="76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</row>
    <row r="61" spans="1:18">
      <c r="A61" s="80"/>
      <c r="B61" s="80"/>
      <c r="C61" s="80"/>
      <c r="D61" s="80"/>
      <c r="E61" s="76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</row>
    <row r="62" spans="1:18">
      <c r="A62" s="80"/>
      <c r="B62" s="80"/>
      <c r="C62" s="80"/>
      <c r="D62" s="80"/>
      <c r="E62" s="76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</row>
    <row r="63" spans="1:18">
      <c r="A63" s="80"/>
      <c r="B63" s="80"/>
      <c r="C63" s="80"/>
      <c r="D63" s="80"/>
      <c r="E63" s="76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</row>
    <row r="64" spans="1:18">
      <c r="A64" s="80"/>
      <c r="B64" s="80"/>
      <c r="C64" s="80"/>
      <c r="D64" s="80"/>
      <c r="E64" s="76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</row>
  </sheetData>
  <sheetProtection selectLockedCells="1" selectUnlockedCells="1"/>
  <sortState ref="A4:R14">
    <sortCondition descending="1" ref="P4"/>
  </sortState>
  <mergeCells count="3">
    <mergeCell ref="Q1:Q2"/>
    <mergeCell ref="R1:R2"/>
    <mergeCell ref="A1:E1"/>
  </mergeCells>
  <conditionalFormatting sqref="B17:B18">
    <cfRule type="expression" dxfId="7" priority="1" stopIfTrue="1">
      <formula>$G32="Призер"</formula>
    </cfRule>
    <cfRule type="expression" dxfId="6" priority="2" stopIfTrue="1">
      <formula>$G32="Победитель"</formula>
    </cfRule>
  </conditionalFormatting>
  <pageMargins left="0.7" right="0.7" top="0.75" bottom="0.75" header="0.51180555555555551" footer="0.51180555555555551"/>
  <pageSetup paperSize="9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43"/>
  <sheetViews>
    <sheetView zoomScaleNormal="100" workbookViewId="0">
      <selection activeCell="C6" sqref="C6:D6"/>
    </sheetView>
  </sheetViews>
  <sheetFormatPr defaultColWidth="11.5703125" defaultRowHeight="12"/>
  <cols>
    <col min="1" max="1" width="5.7109375" style="57" customWidth="1"/>
    <col min="2" max="2" width="15.85546875" style="57" customWidth="1"/>
    <col min="3" max="3" width="19" style="57" customWidth="1"/>
    <col min="4" max="4" width="20.85546875" style="57" customWidth="1"/>
    <col min="5" max="5" width="6.140625" style="57" customWidth="1"/>
    <col min="6" max="13" width="3.28515625" style="57" customWidth="1"/>
    <col min="14" max="14" width="3.85546875" style="57" customWidth="1"/>
    <col min="15" max="15" width="4" style="57" customWidth="1"/>
    <col min="16" max="16" width="7.42578125" style="57" customWidth="1"/>
    <col min="17" max="17" width="6.42578125" style="57" customWidth="1"/>
    <col min="18" max="18" width="10.5703125" style="57" customWidth="1"/>
    <col min="19" max="16384" width="11.5703125" style="57"/>
  </cols>
  <sheetData>
    <row r="1" spans="1:18" ht="25.5" customHeight="1">
      <c r="A1" s="189" t="s">
        <v>11</v>
      </c>
      <c r="B1" s="190"/>
      <c r="C1" s="190"/>
      <c r="D1" s="190"/>
      <c r="E1" s="191"/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3">
        <v>8</v>
      </c>
      <c r="N1" s="77">
        <v>9</v>
      </c>
      <c r="O1" s="77">
        <v>10</v>
      </c>
      <c r="P1" s="166" t="s">
        <v>9</v>
      </c>
      <c r="Q1" s="179" t="s">
        <v>1</v>
      </c>
      <c r="R1" s="179" t="s">
        <v>2</v>
      </c>
    </row>
    <row r="2" spans="1:18" ht="30" customHeight="1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7"/>
      <c r="G2" s="7"/>
      <c r="H2" s="7"/>
      <c r="I2" s="7"/>
      <c r="J2" s="7"/>
      <c r="K2" s="7"/>
      <c r="L2" s="7"/>
      <c r="M2" s="161"/>
      <c r="N2" s="138"/>
      <c r="O2" s="138"/>
      <c r="P2" s="90"/>
      <c r="Q2" s="180"/>
      <c r="R2" s="180"/>
    </row>
    <row r="3" spans="1:18" ht="16.149999999999999" hidden="1" customHeight="1">
      <c r="A3" s="4"/>
      <c r="B3" s="21"/>
      <c r="C3" s="21"/>
      <c r="D3" s="21"/>
      <c r="E3" s="4"/>
      <c r="F3" s="7"/>
      <c r="G3" s="7"/>
      <c r="H3" s="7"/>
      <c r="I3" s="7"/>
      <c r="J3" s="7"/>
      <c r="K3" s="7"/>
      <c r="L3" s="7"/>
      <c r="M3" s="161"/>
      <c r="N3" s="138"/>
      <c r="O3" s="138"/>
      <c r="P3" s="90"/>
      <c r="Q3" s="114"/>
      <c r="R3" s="114"/>
    </row>
    <row r="4" spans="1:18" s="89" customFormat="1" hidden="1">
      <c r="A4" s="34"/>
    </row>
    <row r="5" spans="1:18" s="89" customFormat="1" ht="24">
      <c r="A5" s="34">
        <v>1</v>
      </c>
      <c r="B5" s="132" t="s">
        <v>54</v>
      </c>
      <c r="C5" s="65" t="s">
        <v>25</v>
      </c>
      <c r="D5" s="65" t="s">
        <v>62</v>
      </c>
      <c r="E5" s="17">
        <v>1008</v>
      </c>
      <c r="F5" s="7">
        <v>6</v>
      </c>
      <c r="G5" s="7">
        <v>2</v>
      </c>
      <c r="H5" s="7">
        <v>6</v>
      </c>
      <c r="I5" s="7">
        <v>4</v>
      </c>
      <c r="J5" s="7">
        <v>4</v>
      </c>
      <c r="K5" s="7">
        <v>8</v>
      </c>
      <c r="L5" s="7">
        <v>0</v>
      </c>
      <c r="M5" s="161">
        <v>8</v>
      </c>
      <c r="N5" s="81">
        <v>4</v>
      </c>
      <c r="O5" s="81">
        <v>12</v>
      </c>
      <c r="P5" s="167">
        <f t="shared" ref="P5:P13" si="0">SUM(F5:O5)</f>
        <v>54</v>
      </c>
      <c r="Q5" s="36">
        <f t="shared" ref="Q5:Q13" si="1">P5/90</f>
        <v>0.6</v>
      </c>
      <c r="R5" s="38" t="s">
        <v>99</v>
      </c>
    </row>
    <row r="6" spans="1:18" s="89" customFormat="1" ht="24">
      <c r="A6" s="34">
        <v>2</v>
      </c>
      <c r="B6" s="65" t="s">
        <v>49</v>
      </c>
      <c r="C6" s="65" t="s">
        <v>28</v>
      </c>
      <c r="D6" s="65" t="s">
        <v>59</v>
      </c>
      <c r="E6" s="17">
        <v>1002</v>
      </c>
      <c r="F6" s="34">
        <v>3</v>
      </c>
      <c r="G6" s="34">
        <v>4</v>
      </c>
      <c r="H6" s="34">
        <v>6</v>
      </c>
      <c r="I6" s="34">
        <v>4</v>
      </c>
      <c r="J6" s="34">
        <v>4</v>
      </c>
      <c r="K6" s="34">
        <v>2</v>
      </c>
      <c r="L6" s="34">
        <v>8</v>
      </c>
      <c r="M6" s="162">
        <v>2</v>
      </c>
      <c r="N6" s="169">
        <v>7</v>
      </c>
      <c r="O6" s="169">
        <v>10</v>
      </c>
      <c r="P6" s="167">
        <f t="shared" si="0"/>
        <v>50</v>
      </c>
      <c r="Q6" s="36">
        <f t="shared" si="1"/>
        <v>0.55555555555555558</v>
      </c>
      <c r="R6" s="9" t="s">
        <v>102</v>
      </c>
    </row>
    <row r="7" spans="1:18" s="89" customFormat="1" ht="24">
      <c r="A7" s="34">
        <v>3</v>
      </c>
      <c r="B7" s="65" t="s">
        <v>51</v>
      </c>
      <c r="C7" s="65" t="s">
        <v>60</v>
      </c>
      <c r="D7" s="65" t="s">
        <v>61</v>
      </c>
      <c r="E7" s="17">
        <v>1004</v>
      </c>
      <c r="F7" s="7">
        <v>5</v>
      </c>
      <c r="G7" s="7">
        <v>4</v>
      </c>
      <c r="H7" s="7">
        <v>6</v>
      </c>
      <c r="I7" s="7">
        <v>2</v>
      </c>
      <c r="J7" s="7">
        <v>2</v>
      </c>
      <c r="K7" s="7">
        <v>2</v>
      </c>
      <c r="L7" s="7">
        <v>0</v>
      </c>
      <c r="M7" s="162">
        <v>2</v>
      </c>
      <c r="N7" s="169">
        <v>1</v>
      </c>
      <c r="O7" s="169">
        <v>10</v>
      </c>
      <c r="P7" s="167">
        <f t="shared" si="0"/>
        <v>34</v>
      </c>
      <c r="Q7" s="36">
        <f t="shared" si="1"/>
        <v>0.37777777777777777</v>
      </c>
      <c r="R7" s="38" t="s">
        <v>100</v>
      </c>
    </row>
    <row r="8" spans="1:18" s="89" customFormat="1" ht="22.5" customHeight="1">
      <c r="A8" s="34">
        <v>4</v>
      </c>
      <c r="B8" s="132" t="s">
        <v>52</v>
      </c>
      <c r="C8" s="65" t="s">
        <v>25</v>
      </c>
      <c r="D8" s="65" t="s">
        <v>62</v>
      </c>
      <c r="E8" s="17">
        <v>1005</v>
      </c>
      <c r="F8" s="7">
        <v>4</v>
      </c>
      <c r="G8" s="7">
        <v>2</v>
      </c>
      <c r="H8" s="7">
        <v>1</v>
      </c>
      <c r="I8" s="7">
        <v>6</v>
      </c>
      <c r="J8" s="7">
        <v>4</v>
      </c>
      <c r="K8" s="7">
        <v>2</v>
      </c>
      <c r="L8" s="7">
        <v>0</v>
      </c>
      <c r="M8" s="161">
        <v>0</v>
      </c>
      <c r="N8" s="169">
        <v>4</v>
      </c>
      <c r="O8" s="169">
        <v>8</v>
      </c>
      <c r="P8" s="167">
        <f t="shared" si="0"/>
        <v>31</v>
      </c>
      <c r="Q8" s="36">
        <f t="shared" si="1"/>
        <v>0.34444444444444444</v>
      </c>
      <c r="R8" s="38" t="s">
        <v>100</v>
      </c>
    </row>
    <row r="9" spans="1:18" s="89" customFormat="1" ht="24">
      <c r="A9" s="34">
        <v>5</v>
      </c>
      <c r="B9" s="65" t="s">
        <v>50</v>
      </c>
      <c r="C9" s="65" t="s">
        <v>60</v>
      </c>
      <c r="D9" s="65" t="s">
        <v>61</v>
      </c>
      <c r="E9" s="17">
        <v>1003</v>
      </c>
      <c r="F9" s="7">
        <v>4</v>
      </c>
      <c r="G9" s="7">
        <v>2</v>
      </c>
      <c r="H9" s="7">
        <v>6</v>
      </c>
      <c r="I9" s="7">
        <v>0</v>
      </c>
      <c r="J9" s="7">
        <v>2</v>
      </c>
      <c r="K9" s="7">
        <v>4</v>
      </c>
      <c r="L9" s="7">
        <v>0</v>
      </c>
      <c r="M9" s="161">
        <v>0</v>
      </c>
      <c r="N9" s="169">
        <v>2</v>
      </c>
      <c r="O9" s="169">
        <v>10</v>
      </c>
      <c r="P9" s="167">
        <f t="shared" si="0"/>
        <v>30</v>
      </c>
      <c r="Q9" s="36">
        <f t="shared" si="1"/>
        <v>0.33333333333333331</v>
      </c>
      <c r="R9" s="38" t="s">
        <v>100</v>
      </c>
    </row>
    <row r="10" spans="1:18" ht="24">
      <c r="A10" s="34">
        <v>6</v>
      </c>
      <c r="B10" s="132" t="s">
        <v>55</v>
      </c>
      <c r="C10" s="65" t="s">
        <v>25</v>
      </c>
      <c r="D10" s="65" t="s">
        <v>62</v>
      </c>
      <c r="E10" s="17">
        <v>1009</v>
      </c>
      <c r="F10" s="34">
        <v>2</v>
      </c>
      <c r="G10" s="34">
        <v>4</v>
      </c>
      <c r="H10" s="34">
        <v>6</v>
      </c>
      <c r="I10" s="34">
        <v>4</v>
      </c>
      <c r="J10" s="34">
        <v>4</v>
      </c>
      <c r="K10" s="34">
        <v>6</v>
      </c>
      <c r="L10" s="34">
        <v>0</v>
      </c>
      <c r="M10" s="162">
        <v>0</v>
      </c>
      <c r="N10" s="81">
        <v>0</v>
      </c>
      <c r="O10" s="81">
        <v>3</v>
      </c>
      <c r="P10" s="167">
        <f t="shared" si="0"/>
        <v>29</v>
      </c>
      <c r="Q10" s="36">
        <f t="shared" si="1"/>
        <v>0.32222222222222224</v>
      </c>
      <c r="R10" s="38" t="s">
        <v>100</v>
      </c>
    </row>
    <row r="11" spans="1:18" ht="24">
      <c r="A11" s="34">
        <v>7</v>
      </c>
      <c r="B11" s="65" t="s">
        <v>48</v>
      </c>
      <c r="C11" s="65" t="s">
        <v>57</v>
      </c>
      <c r="D11" s="65" t="s">
        <v>58</v>
      </c>
      <c r="E11" s="17">
        <v>1001</v>
      </c>
      <c r="F11" s="34">
        <v>3</v>
      </c>
      <c r="G11" s="34">
        <v>0</v>
      </c>
      <c r="H11" s="34">
        <v>6</v>
      </c>
      <c r="I11" s="34">
        <v>4</v>
      </c>
      <c r="J11" s="34">
        <v>0</v>
      </c>
      <c r="K11" s="34">
        <v>6</v>
      </c>
      <c r="L11" s="34">
        <v>0</v>
      </c>
      <c r="M11" s="162">
        <v>0</v>
      </c>
      <c r="N11" s="169">
        <v>4</v>
      </c>
      <c r="O11" s="169">
        <v>4</v>
      </c>
      <c r="P11" s="167">
        <f t="shared" si="0"/>
        <v>27</v>
      </c>
      <c r="Q11" s="36">
        <f t="shared" si="1"/>
        <v>0.3</v>
      </c>
      <c r="R11" s="38" t="s">
        <v>100</v>
      </c>
    </row>
    <row r="12" spans="1:18" ht="23.25" customHeight="1">
      <c r="A12" s="34">
        <v>8</v>
      </c>
      <c r="B12" s="65" t="s">
        <v>53</v>
      </c>
      <c r="C12" s="65" t="s">
        <v>26</v>
      </c>
      <c r="D12" s="65" t="s">
        <v>63</v>
      </c>
      <c r="E12" s="17">
        <v>1006</v>
      </c>
      <c r="F12" s="58">
        <v>5</v>
      </c>
      <c r="G12" s="58">
        <v>2</v>
      </c>
      <c r="H12" s="58">
        <v>4</v>
      </c>
      <c r="I12" s="58">
        <v>2</v>
      </c>
      <c r="J12" s="58">
        <v>4</v>
      </c>
      <c r="K12" s="58">
        <v>4</v>
      </c>
      <c r="L12" s="58">
        <v>0</v>
      </c>
      <c r="M12" s="177">
        <v>0</v>
      </c>
      <c r="N12" s="169">
        <v>0</v>
      </c>
      <c r="O12" s="169">
        <v>1</v>
      </c>
      <c r="P12" s="167">
        <f t="shared" si="0"/>
        <v>22</v>
      </c>
      <c r="Q12" s="36">
        <f t="shared" si="1"/>
        <v>0.24444444444444444</v>
      </c>
      <c r="R12" s="38" t="s">
        <v>100</v>
      </c>
    </row>
    <row r="13" spans="1:18" ht="25.5" customHeight="1">
      <c r="A13" s="34">
        <v>9</v>
      </c>
      <c r="B13" s="65" t="s">
        <v>56</v>
      </c>
      <c r="C13" s="65" t="s">
        <v>25</v>
      </c>
      <c r="D13" s="65" t="s">
        <v>62</v>
      </c>
      <c r="E13" s="176">
        <v>1011</v>
      </c>
      <c r="F13" s="70">
        <v>2</v>
      </c>
      <c r="G13" s="70">
        <v>2</v>
      </c>
      <c r="H13" s="70">
        <v>3</v>
      </c>
      <c r="I13" s="70">
        <v>0</v>
      </c>
      <c r="J13" s="70">
        <v>2</v>
      </c>
      <c r="K13" s="70">
        <v>0</v>
      </c>
      <c r="L13" s="70">
        <v>0</v>
      </c>
      <c r="M13" s="165">
        <v>5</v>
      </c>
      <c r="N13" s="81">
        <v>2</v>
      </c>
      <c r="O13" s="81">
        <v>6</v>
      </c>
      <c r="P13" s="173">
        <f t="shared" si="0"/>
        <v>22</v>
      </c>
      <c r="Q13" s="126">
        <f t="shared" si="1"/>
        <v>0.24444444444444444</v>
      </c>
      <c r="R13" s="38" t="s">
        <v>100</v>
      </c>
    </row>
    <row r="14" spans="1:18" s="28" customFormat="1" ht="23.25" customHeight="1">
      <c r="A14" s="47"/>
      <c r="B14" s="175"/>
      <c r="C14" s="145"/>
      <c r="D14" s="145"/>
      <c r="E14" s="45"/>
      <c r="F14" s="47"/>
      <c r="G14" s="47"/>
      <c r="H14" s="47"/>
      <c r="I14" s="47"/>
      <c r="J14" s="47"/>
      <c r="K14" s="47"/>
      <c r="L14" s="47"/>
      <c r="M14" s="75"/>
      <c r="N14" s="83"/>
      <c r="O14" s="83"/>
      <c r="P14" s="75"/>
      <c r="Q14" s="84"/>
      <c r="R14" s="95"/>
    </row>
    <row r="15" spans="1:18" s="28" customFormat="1" ht="25.5" customHeight="1">
      <c r="A15" s="47"/>
      <c r="R15" s="95"/>
    </row>
    <row r="16" spans="1:18" s="28" customFormat="1" ht="16.149999999999999" customHeight="1">
      <c r="A16" s="47"/>
      <c r="B16" s="46"/>
      <c r="C16" s="46"/>
      <c r="D16" s="46"/>
      <c r="E16" s="45"/>
      <c r="F16" s="47"/>
      <c r="G16" s="47"/>
      <c r="H16" s="47"/>
      <c r="I16" s="47"/>
      <c r="J16" s="47"/>
      <c r="K16" s="47"/>
      <c r="L16" s="47"/>
      <c r="M16" s="75"/>
      <c r="N16" s="75"/>
      <c r="O16" s="43"/>
      <c r="P16" s="95"/>
      <c r="Q16" s="37"/>
      <c r="R16" s="40"/>
    </row>
    <row r="17" spans="1:18" s="28" customFormat="1" ht="16.149999999999999" customHeight="1">
      <c r="A17" s="47"/>
      <c r="B17" s="79" t="s">
        <v>8</v>
      </c>
      <c r="C17" s="73" t="s">
        <v>93</v>
      </c>
      <c r="D17" s="46"/>
      <c r="E17" s="45"/>
      <c r="F17" s="47"/>
      <c r="G17" s="47"/>
      <c r="K17" s="47"/>
      <c r="L17" s="47"/>
      <c r="M17" s="75"/>
      <c r="N17" s="75"/>
      <c r="O17" s="84"/>
      <c r="P17" s="95"/>
      <c r="Q17" s="37"/>
      <c r="R17" s="40"/>
    </row>
    <row r="18" spans="1:18" s="28" customFormat="1" ht="16.149999999999999" customHeight="1">
      <c r="A18" s="47"/>
      <c r="B18" s="79" t="s">
        <v>8</v>
      </c>
      <c r="C18" s="73" t="s">
        <v>94</v>
      </c>
      <c r="D18" s="46"/>
      <c r="E18" s="45"/>
      <c r="F18" s="41"/>
      <c r="G18" s="41"/>
      <c r="K18" s="41"/>
      <c r="L18" s="41"/>
      <c r="M18" s="2"/>
      <c r="N18" s="2"/>
      <c r="O18" s="84"/>
      <c r="P18" s="95"/>
      <c r="Q18" s="37"/>
      <c r="R18" s="40"/>
    </row>
    <row r="19" spans="1:18" s="28" customFormat="1" ht="16.149999999999999" customHeight="1">
      <c r="A19" s="47"/>
      <c r="B19" s="79" t="s">
        <v>8</v>
      </c>
      <c r="C19" s="73" t="s">
        <v>95</v>
      </c>
      <c r="D19" s="46"/>
      <c r="E19" s="45"/>
      <c r="F19" s="41"/>
      <c r="G19" s="41"/>
      <c r="K19" s="41"/>
      <c r="L19" s="41"/>
      <c r="M19" s="2"/>
      <c r="N19" s="2"/>
      <c r="O19" s="84"/>
      <c r="P19" s="95"/>
      <c r="Q19" s="37"/>
      <c r="R19" s="40"/>
    </row>
    <row r="20" spans="1:18" s="28" customFormat="1" ht="16.149999999999999" customHeight="1">
      <c r="A20" s="47"/>
      <c r="B20" s="79" t="s">
        <v>8</v>
      </c>
      <c r="C20" s="73" t="s">
        <v>96</v>
      </c>
      <c r="D20" s="46"/>
      <c r="E20" s="45"/>
      <c r="F20" s="41"/>
      <c r="G20" s="41"/>
      <c r="K20" s="41"/>
      <c r="L20" s="41"/>
      <c r="M20" s="2"/>
      <c r="N20" s="2"/>
      <c r="O20" s="84"/>
      <c r="P20" s="95"/>
      <c r="Q20" s="37"/>
      <c r="R20" s="40"/>
    </row>
    <row r="21" spans="1:18" s="28" customFormat="1" ht="15" customHeight="1">
      <c r="A21" s="41"/>
      <c r="B21" s="79" t="s">
        <v>8</v>
      </c>
      <c r="C21" s="155" t="s">
        <v>97</v>
      </c>
      <c r="D21" s="20"/>
      <c r="E21" s="21"/>
      <c r="F21" s="21"/>
      <c r="G21" s="21"/>
      <c r="K21" s="21"/>
      <c r="L21" s="21"/>
      <c r="M21" s="2"/>
      <c r="N21" s="2"/>
      <c r="O21" s="43"/>
      <c r="P21" s="8"/>
      <c r="Q21" s="37"/>
      <c r="R21" s="40"/>
    </row>
    <row r="22" spans="1:18" s="28" customFormat="1" ht="15" customHeight="1">
      <c r="A22" s="41"/>
      <c r="B22" s="160" t="s">
        <v>8</v>
      </c>
      <c r="C22" s="155" t="s">
        <v>98</v>
      </c>
      <c r="D22" s="20"/>
      <c r="E22" s="21"/>
      <c r="F22" s="21"/>
      <c r="G22" s="21"/>
      <c r="K22" s="21"/>
      <c r="L22" s="21"/>
      <c r="M22" s="2"/>
      <c r="N22" s="2"/>
      <c r="O22" s="43"/>
      <c r="P22" s="8"/>
    </row>
    <row r="23" spans="1:18" s="28" customFormat="1" ht="15" customHeight="1">
      <c r="A23" s="41"/>
      <c r="B23" s="158"/>
      <c r="C23" s="159"/>
      <c r="D23" s="20"/>
      <c r="E23" s="21"/>
      <c r="F23" s="21"/>
      <c r="G23" s="21"/>
      <c r="K23" s="21"/>
      <c r="L23" s="21"/>
      <c r="M23" s="2"/>
      <c r="N23" s="2"/>
      <c r="O23" s="43"/>
      <c r="P23" s="2"/>
    </row>
    <row r="24" spans="1:18" s="28" customFormat="1" ht="15" customHeight="1">
      <c r="A24" s="41"/>
      <c r="B24" s="158"/>
      <c r="C24" s="159"/>
      <c r="D24" s="42"/>
      <c r="E24" s="21"/>
      <c r="F24" s="21"/>
      <c r="G24" s="21"/>
      <c r="K24" s="21"/>
      <c r="L24" s="21"/>
      <c r="M24" s="2"/>
      <c r="N24" s="2"/>
      <c r="O24" s="43"/>
      <c r="P24" s="8"/>
    </row>
    <row r="25" spans="1:18" s="28" customFormat="1">
      <c r="A25" s="41"/>
      <c r="B25" s="158"/>
      <c r="C25" s="159"/>
      <c r="D25" s="44"/>
      <c r="E25" s="21"/>
      <c r="F25" s="21"/>
      <c r="G25" s="21"/>
      <c r="K25" s="21"/>
      <c r="L25" s="21"/>
      <c r="M25" s="2"/>
      <c r="N25" s="2"/>
      <c r="O25" s="43"/>
      <c r="P25" s="2"/>
    </row>
    <row r="26" spans="1:18" s="28" customFormat="1">
      <c r="A26" s="41"/>
      <c r="D26" s="44"/>
      <c r="E26" s="45"/>
      <c r="F26" s="45"/>
      <c r="G26" s="45"/>
      <c r="K26" s="45"/>
      <c r="L26" s="45"/>
      <c r="M26" s="2"/>
      <c r="N26" s="2"/>
      <c r="O26" s="43"/>
      <c r="P26" s="2"/>
    </row>
    <row r="27" spans="1:18" s="28" customFormat="1">
      <c r="A27" s="41"/>
      <c r="D27" s="46"/>
      <c r="E27" s="21"/>
      <c r="F27" s="21"/>
      <c r="G27" s="21"/>
      <c r="K27" s="21"/>
      <c r="L27" s="21"/>
      <c r="M27" s="2"/>
      <c r="N27" s="2"/>
      <c r="O27" s="43"/>
      <c r="P27" s="2"/>
    </row>
    <row r="28" spans="1:18" s="28" customFormat="1">
      <c r="A28" s="47"/>
      <c r="D28" s="44"/>
      <c r="E28" s="45"/>
      <c r="F28" s="45"/>
      <c r="G28" s="45"/>
      <c r="K28" s="45"/>
      <c r="L28" s="45"/>
      <c r="M28" s="2"/>
      <c r="N28" s="2"/>
      <c r="O28" s="43"/>
      <c r="P28" s="8"/>
    </row>
    <row r="29" spans="1:18" s="28" customFormat="1">
      <c r="A29" s="47"/>
      <c r="D29" s="49"/>
      <c r="E29" s="21"/>
      <c r="F29" s="21"/>
      <c r="G29" s="21"/>
      <c r="K29" s="21"/>
      <c r="L29" s="21"/>
      <c r="M29" s="2"/>
      <c r="N29" s="2"/>
      <c r="O29" s="43"/>
      <c r="P29" s="2"/>
    </row>
    <row r="30" spans="1:18" s="28" customFormat="1"/>
    <row r="31" spans="1:18" s="28" customFormat="1"/>
    <row r="32" spans="1:18" s="28" customFormat="1"/>
    <row r="33" s="28" customFormat="1"/>
    <row r="34" s="28" customFormat="1"/>
    <row r="35" s="28" customFormat="1"/>
    <row r="36" s="28" customFormat="1"/>
    <row r="37" s="28" customFormat="1"/>
    <row r="38" s="28" customFormat="1"/>
    <row r="39" s="28" customFormat="1"/>
    <row r="40" s="28" customFormat="1"/>
    <row r="41" s="28" customFormat="1"/>
    <row r="42" s="28" customFormat="1"/>
    <row r="43" s="28" customFormat="1"/>
  </sheetData>
  <sheetProtection selectLockedCells="1" selectUnlockedCells="1"/>
  <sortState ref="A5:Q12">
    <sortCondition descending="1" ref="P4"/>
  </sortState>
  <mergeCells count="3">
    <mergeCell ref="Q1:Q2"/>
    <mergeCell ref="R1:R2"/>
    <mergeCell ref="A1:E1"/>
  </mergeCells>
  <conditionalFormatting sqref="B18:B19">
    <cfRule type="expression" dxfId="5" priority="1" stopIfTrue="1">
      <formula>$G23="Призер"</formula>
    </cfRule>
    <cfRule type="expression" dxfId="4" priority="2" stopIfTrue="1">
      <formula>$G23="Победитель"</formula>
    </cfRule>
  </conditionalFormatting>
  <pageMargins left="0.78740157480314965" right="0.78740157480314965" top="1.0629921259842521" bottom="1.0629921259842521" header="0.78740157480314965" footer="0.78740157480314965"/>
  <pageSetup paperSize="9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R85"/>
  <sheetViews>
    <sheetView tabSelected="1" zoomScaleNormal="100" workbookViewId="0">
      <selection sqref="A1:E1"/>
    </sheetView>
  </sheetViews>
  <sheetFormatPr defaultColWidth="8.7109375" defaultRowHeight="12"/>
  <cols>
    <col min="1" max="1" width="6" style="89" customWidth="1"/>
    <col min="2" max="2" width="16.140625" style="89" customWidth="1"/>
    <col min="3" max="3" width="19.7109375" style="89" customWidth="1"/>
    <col min="4" max="4" width="17" style="89" customWidth="1"/>
    <col min="5" max="5" width="5.42578125" style="89" customWidth="1"/>
    <col min="6" max="12" width="3" style="89" customWidth="1"/>
    <col min="13" max="13" width="4.42578125" style="89" customWidth="1"/>
    <col min="14" max="14" width="3" style="89" customWidth="1"/>
    <col min="15" max="15" width="3.7109375" style="89" customWidth="1"/>
    <col min="16" max="16" width="8.5703125" style="89" customWidth="1"/>
    <col min="17" max="17" width="9.140625" style="89" customWidth="1"/>
    <col min="18" max="16384" width="8.7109375" style="89"/>
  </cols>
  <sheetData>
    <row r="1" spans="1:18" ht="35.25" customHeight="1">
      <c r="A1" s="194" t="s">
        <v>10</v>
      </c>
      <c r="B1" s="195"/>
      <c r="C1" s="195"/>
      <c r="D1" s="195"/>
      <c r="E1" s="196"/>
      <c r="F1" s="93">
        <v>1</v>
      </c>
      <c r="G1" s="93">
        <v>2</v>
      </c>
      <c r="H1" s="93">
        <v>3</v>
      </c>
      <c r="I1" s="93">
        <v>4</v>
      </c>
      <c r="J1" s="93">
        <v>5</v>
      </c>
      <c r="K1" s="93">
        <v>6</v>
      </c>
      <c r="L1" s="93">
        <v>7</v>
      </c>
      <c r="M1" s="117">
        <v>8</v>
      </c>
      <c r="N1" s="174">
        <v>9</v>
      </c>
      <c r="O1" s="174">
        <v>10</v>
      </c>
      <c r="P1" s="118" t="s">
        <v>0</v>
      </c>
      <c r="Q1" s="192" t="s">
        <v>1</v>
      </c>
      <c r="R1" s="192" t="s">
        <v>2</v>
      </c>
    </row>
    <row r="2" spans="1:18" ht="24.75" customHeight="1">
      <c r="A2" s="107" t="s">
        <v>3</v>
      </c>
      <c r="B2" s="108" t="s">
        <v>4</v>
      </c>
      <c r="C2" s="109" t="s">
        <v>5</v>
      </c>
      <c r="D2" s="110" t="s">
        <v>6</v>
      </c>
      <c r="E2" s="66" t="s">
        <v>7</v>
      </c>
      <c r="F2" s="91"/>
      <c r="G2" s="91"/>
      <c r="H2" s="91"/>
      <c r="I2" s="91"/>
      <c r="J2" s="92"/>
      <c r="K2" s="92"/>
      <c r="L2" s="92"/>
      <c r="M2" s="163"/>
      <c r="N2" s="168"/>
      <c r="O2" s="168"/>
      <c r="P2" s="172"/>
      <c r="Q2" s="193"/>
      <c r="R2" s="193"/>
    </row>
    <row r="3" spans="1:18" ht="24.75" hidden="1" customHeight="1">
      <c r="A3" s="47"/>
      <c r="B3" s="45"/>
      <c r="C3" s="45"/>
      <c r="D3" s="45"/>
      <c r="E3" s="45"/>
      <c r="F3" s="47"/>
      <c r="G3" s="47"/>
      <c r="H3" s="47"/>
      <c r="I3" s="47"/>
      <c r="J3" s="75"/>
      <c r="K3" s="75"/>
      <c r="L3" s="75"/>
      <c r="M3" s="75"/>
      <c r="N3" s="168"/>
      <c r="O3" s="168"/>
      <c r="P3" s="172"/>
      <c r="Q3" s="116"/>
      <c r="R3" s="76"/>
    </row>
    <row r="4" spans="1:18" ht="24">
      <c r="A4" s="96">
        <v>1</v>
      </c>
      <c r="B4" s="133" t="s">
        <v>64</v>
      </c>
      <c r="C4" s="119" t="s">
        <v>25</v>
      </c>
      <c r="D4" s="119" t="s">
        <v>62</v>
      </c>
      <c r="E4" s="106">
        <v>1101</v>
      </c>
      <c r="F4" s="96">
        <v>4</v>
      </c>
      <c r="G4" s="96">
        <v>0</v>
      </c>
      <c r="H4" s="96">
        <v>4</v>
      </c>
      <c r="I4" s="96">
        <v>4</v>
      </c>
      <c r="J4" s="82">
        <v>4</v>
      </c>
      <c r="K4" s="82">
        <v>0</v>
      </c>
      <c r="L4" s="82">
        <v>6</v>
      </c>
      <c r="M4" s="164">
        <v>2</v>
      </c>
      <c r="N4" s="169">
        <v>4</v>
      </c>
      <c r="O4" s="169">
        <v>7</v>
      </c>
      <c r="P4" s="167">
        <f t="shared" ref="P4" si="0">SUM(F4:O4)</f>
        <v>35</v>
      </c>
      <c r="Q4" s="36">
        <f t="shared" ref="Q4" si="1">P4/100</f>
        <v>0.35</v>
      </c>
      <c r="R4" s="178" t="s">
        <v>100</v>
      </c>
    </row>
    <row r="5" spans="1:18" ht="24">
      <c r="A5" s="105">
        <v>2</v>
      </c>
      <c r="B5" s="119" t="s">
        <v>65</v>
      </c>
      <c r="C5" s="119" t="s">
        <v>82</v>
      </c>
      <c r="D5" s="119" t="s">
        <v>83</v>
      </c>
      <c r="E5" s="94">
        <v>1102</v>
      </c>
      <c r="F5" s="111">
        <v>3</v>
      </c>
      <c r="G5" s="111">
        <v>0</v>
      </c>
      <c r="H5" s="111">
        <v>0</v>
      </c>
      <c r="I5" s="111">
        <v>4</v>
      </c>
      <c r="J5" s="112">
        <v>4</v>
      </c>
      <c r="K5" s="112">
        <v>0</v>
      </c>
      <c r="L5" s="112">
        <v>6</v>
      </c>
      <c r="M5" s="170">
        <v>6</v>
      </c>
      <c r="N5" s="169">
        <v>3</v>
      </c>
      <c r="O5" s="169">
        <v>7</v>
      </c>
      <c r="P5" s="167">
        <f t="shared" ref="P5:P15" si="2">SUM(F5:O5)</f>
        <v>33</v>
      </c>
      <c r="Q5" s="36">
        <f t="shared" ref="Q5:Q15" si="3">P5/100</f>
        <v>0.33</v>
      </c>
      <c r="R5" s="178" t="s">
        <v>100</v>
      </c>
    </row>
    <row r="6" spans="1:18" ht="24">
      <c r="A6" s="96">
        <v>3</v>
      </c>
      <c r="B6" s="119" t="s">
        <v>77</v>
      </c>
      <c r="C6" s="119" t="s">
        <v>28</v>
      </c>
      <c r="D6" s="119" t="s">
        <v>59</v>
      </c>
      <c r="E6" s="106">
        <v>1116</v>
      </c>
      <c r="F6" s="34">
        <v>3</v>
      </c>
      <c r="G6" s="34">
        <v>0</v>
      </c>
      <c r="H6" s="34">
        <v>4</v>
      </c>
      <c r="I6" s="34">
        <v>6</v>
      </c>
      <c r="J6" s="35">
        <v>0</v>
      </c>
      <c r="K6" s="35">
        <v>0</v>
      </c>
      <c r="L6" s="35">
        <v>0</v>
      </c>
      <c r="M6" s="162">
        <v>10</v>
      </c>
      <c r="N6" s="169">
        <v>0</v>
      </c>
      <c r="O6" s="169">
        <v>8</v>
      </c>
      <c r="P6" s="167">
        <f t="shared" si="2"/>
        <v>31</v>
      </c>
      <c r="Q6" s="36">
        <f t="shared" si="3"/>
        <v>0.31</v>
      </c>
      <c r="R6" s="178" t="s">
        <v>100</v>
      </c>
    </row>
    <row r="7" spans="1:18" ht="24">
      <c r="A7" s="105">
        <v>4</v>
      </c>
      <c r="B7" s="119" t="s">
        <v>76</v>
      </c>
      <c r="C7" s="119" t="s">
        <v>26</v>
      </c>
      <c r="D7" s="119" t="s">
        <v>86</v>
      </c>
      <c r="E7" s="94">
        <v>1115</v>
      </c>
      <c r="F7" s="34">
        <v>6</v>
      </c>
      <c r="G7" s="34">
        <v>0</v>
      </c>
      <c r="H7" s="34">
        <v>0</v>
      </c>
      <c r="I7" s="34">
        <v>10</v>
      </c>
      <c r="J7" s="35">
        <v>0</v>
      </c>
      <c r="K7" s="35">
        <v>0</v>
      </c>
      <c r="L7" s="35">
        <v>0</v>
      </c>
      <c r="M7" s="162">
        <v>4</v>
      </c>
      <c r="N7" s="169">
        <v>5</v>
      </c>
      <c r="O7" s="169">
        <v>5</v>
      </c>
      <c r="P7" s="167">
        <f t="shared" si="2"/>
        <v>30</v>
      </c>
      <c r="Q7" s="36">
        <f t="shared" si="3"/>
        <v>0.3</v>
      </c>
      <c r="R7" s="178" t="s">
        <v>100</v>
      </c>
    </row>
    <row r="8" spans="1:18" ht="24">
      <c r="A8" s="96">
        <v>5</v>
      </c>
      <c r="B8" s="119" t="s">
        <v>75</v>
      </c>
      <c r="C8" s="119" t="s">
        <v>28</v>
      </c>
      <c r="D8" s="119" t="s">
        <v>59</v>
      </c>
      <c r="E8" s="106">
        <v>1113</v>
      </c>
      <c r="F8" s="34">
        <v>2</v>
      </c>
      <c r="G8" s="34">
        <v>2</v>
      </c>
      <c r="H8" s="34">
        <v>8</v>
      </c>
      <c r="I8" s="34">
        <v>2</v>
      </c>
      <c r="J8" s="35">
        <v>0</v>
      </c>
      <c r="K8" s="35">
        <v>0</v>
      </c>
      <c r="L8" s="35">
        <v>0</v>
      </c>
      <c r="M8" s="162">
        <v>0</v>
      </c>
      <c r="N8" s="169">
        <v>12</v>
      </c>
      <c r="O8" s="169">
        <v>3</v>
      </c>
      <c r="P8" s="167">
        <f t="shared" si="2"/>
        <v>29</v>
      </c>
      <c r="Q8" s="36">
        <f t="shared" si="3"/>
        <v>0.28999999999999998</v>
      </c>
      <c r="R8" s="178" t="s">
        <v>100</v>
      </c>
    </row>
    <row r="9" spans="1:18" ht="36">
      <c r="A9" s="105">
        <v>6</v>
      </c>
      <c r="B9" s="119" t="s">
        <v>67</v>
      </c>
      <c r="C9" s="119" t="s">
        <v>82</v>
      </c>
      <c r="D9" s="119" t="s">
        <v>83</v>
      </c>
      <c r="E9" s="94">
        <v>1104</v>
      </c>
      <c r="F9" s="34">
        <v>6</v>
      </c>
      <c r="G9" s="34">
        <v>0</v>
      </c>
      <c r="H9" s="34">
        <v>4</v>
      </c>
      <c r="I9" s="34">
        <v>6</v>
      </c>
      <c r="J9" s="35">
        <v>4</v>
      </c>
      <c r="K9" s="35">
        <v>4</v>
      </c>
      <c r="L9" s="35">
        <v>0</v>
      </c>
      <c r="M9" s="162">
        <v>2</v>
      </c>
      <c r="N9" s="169">
        <v>0</v>
      </c>
      <c r="O9" s="169">
        <v>1</v>
      </c>
      <c r="P9" s="167">
        <f t="shared" si="2"/>
        <v>27</v>
      </c>
      <c r="Q9" s="36">
        <f t="shared" si="3"/>
        <v>0.27</v>
      </c>
      <c r="R9" s="178" t="s">
        <v>100</v>
      </c>
    </row>
    <row r="10" spans="1:18" ht="24">
      <c r="A10" s="96">
        <v>7</v>
      </c>
      <c r="B10" s="119" t="s">
        <v>78</v>
      </c>
      <c r="C10" s="119" t="s">
        <v>91</v>
      </c>
      <c r="D10" s="119" t="s">
        <v>92</v>
      </c>
      <c r="E10" s="106">
        <v>1118</v>
      </c>
      <c r="F10" s="34">
        <v>6</v>
      </c>
      <c r="G10" s="34">
        <v>0</v>
      </c>
      <c r="H10" s="34">
        <v>4</v>
      </c>
      <c r="I10" s="34">
        <v>6</v>
      </c>
      <c r="J10" s="35">
        <v>0</v>
      </c>
      <c r="K10" s="35">
        <v>0</v>
      </c>
      <c r="L10" s="35">
        <v>0</v>
      </c>
      <c r="M10" s="162">
        <v>0</v>
      </c>
      <c r="N10" s="169">
        <v>5</v>
      </c>
      <c r="O10" s="169">
        <v>5</v>
      </c>
      <c r="P10" s="167">
        <f t="shared" si="2"/>
        <v>26</v>
      </c>
      <c r="Q10" s="36">
        <f t="shared" si="3"/>
        <v>0.26</v>
      </c>
      <c r="R10" s="178" t="s">
        <v>100</v>
      </c>
    </row>
    <row r="11" spans="1:18" ht="24">
      <c r="A11" s="105">
        <v>8</v>
      </c>
      <c r="B11" s="119" t="s">
        <v>74</v>
      </c>
      <c r="C11" s="119" t="s">
        <v>87</v>
      </c>
      <c r="D11" s="119" t="s">
        <v>88</v>
      </c>
      <c r="E11" s="94">
        <v>1112</v>
      </c>
      <c r="F11" s="34">
        <v>4</v>
      </c>
      <c r="G11" s="34">
        <v>0</v>
      </c>
      <c r="H11" s="34">
        <v>0</v>
      </c>
      <c r="I11" s="34">
        <v>10</v>
      </c>
      <c r="J11" s="35">
        <v>0</v>
      </c>
      <c r="K11" s="35">
        <v>0</v>
      </c>
      <c r="L11" s="35">
        <v>3</v>
      </c>
      <c r="M11" s="162">
        <v>0</v>
      </c>
      <c r="N11" s="169">
        <v>6</v>
      </c>
      <c r="O11" s="169">
        <v>2</v>
      </c>
      <c r="P11" s="167">
        <f t="shared" si="2"/>
        <v>25</v>
      </c>
      <c r="Q11" s="36">
        <f t="shared" si="3"/>
        <v>0.25</v>
      </c>
      <c r="R11" s="178" t="s">
        <v>100</v>
      </c>
    </row>
    <row r="12" spans="1:18" ht="24" customHeight="1">
      <c r="A12" s="96">
        <v>9</v>
      </c>
      <c r="B12" s="119" t="s">
        <v>71</v>
      </c>
      <c r="C12" s="119" t="s">
        <v>84</v>
      </c>
      <c r="D12" s="119" t="s">
        <v>85</v>
      </c>
      <c r="E12" s="106">
        <v>1108</v>
      </c>
      <c r="F12" s="34">
        <v>4</v>
      </c>
      <c r="G12" s="34">
        <v>0</v>
      </c>
      <c r="H12" s="34">
        <v>0</v>
      </c>
      <c r="I12" s="34">
        <v>6</v>
      </c>
      <c r="J12" s="35">
        <v>4</v>
      </c>
      <c r="K12" s="35">
        <v>0</v>
      </c>
      <c r="L12" s="35">
        <v>0</v>
      </c>
      <c r="M12" s="162">
        <v>2</v>
      </c>
      <c r="N12" s="169">
        <v>1</v>
      </c>
      <c r="O12" s="169">
        <v>6</v>
      </c>
      <c r="P12" s="167">
        <f t="shared" si="2"/>
        <v>23</v>
      </c>
      <c r="Q12" s="36">
        <f t="shared" si="3"/>
        <v>0.23</v>
      </c>
      <c r="R12" s="178" t="s">
        <v>100</v>
      </c>
    </row>
    <row r="13" spans="1:18" ht="24">
      <c r="A13" s="105">
        <v>10</v>
      </c>
      <c r="B13" s="119" t="s">
        <v>79</v>
      </c>
      <c r="C13" s="119" t="s">
        <v>28</v>
      </c>
      <c r="D13" s="119" t="s">
        <v>59</v>
      </c>
      <c r="E13" s="106">
        <v>1120</v>
      </c>
      <c r="F13" s="34">
        <v>4</v>
      </c>
      <c r="G13" s="34">
        <v>0</v>
      </c>
      <c r="H13" s="34">
        <v>4</v>
      </c>
      <c r="I13" s="34">
        <v>2</v>
      </c>
      <c r="J13" s="35">
        <v>0</v>
      </c>
      <c r="K13" s="35">
        <v>0</v>
      </c>
      <c r="L13" s="35">
        <v>0</v>
      </c>
      <c r="M13" s="162">
        <v>0</v>
      </c>
      <c r="N13" s="169">
        <v>6</v>
      </c>
      <c r="O13" s="169">
        <v>6</v>
      </c>
      <c r="P13" s="167">
        <f t="shared" si="2"/>
        <v>22</v>
      </c>
      <c r="Q13" s="36">
        <f t="shared" si="3"/>
        <v>0.22</v>
      </c>
      <c r="R13" s="178" t="s">
        <v>100</v>
      </c>
    </row>
    <row r="14" spans="1:18" s="71" customFormat="1" ht="24">
      <c r="A14" s="96">
        <v>11</v>
      </c>
      <c r="B14" s="119" t="s">
        <v>73</v>
      </c>
      <c r="C14" s="119" t="s">
        <v>26</v>
      </c>
      <c r="D14" s="119" t="s">
        <v>86</v>
      </c>
      <c r="E14" s="94">
        <v>1111</v>
      </c>
      <c r="F14" s="34">
        <v>5</v>
      </c>
      <c r="G14" s="34">
        <v>2</v>
      </c>
      <c r="H14" s="34">
        <v>0</v>
      </c>
      <c r="I14" s="34">
        <v>2</v>
      </c>
      <c r="J14" s="35">
        <v>4</v>
      </c>
      <c r="K14" s="35">
        <v>2</v>
      </c>
      <c r="L14" s="35">
        <v>0</v>
      </c>
      <c r="M14" s="162">
        <v>2</v>
      </c>
      <c r="N14" s="169">
        <v>2</v>
      </c>
      <c r="O14" s="169">
        <v>2</v>
      </c>
      <c r="P14" s="167">
        <f t="shared" si="2"/>
        <v>21</v>
      </c>
      <c r="Q14" s="36">
        <f t="shared" si="3"/>
        <v>0.21</v>
      </c>
      <c r="R14" s="178" t="s">
        <v>100</v>
      </c>
    </row>
    <row r="15" spans="1:18" s="71" customFormat="1" ht="24">
      <c r="A15" s="105">
        <v>12</v>
      </c>
      <c r="B15" s="119" t="s">
        <v>80</v>
      </c>
      <c r="C15" s="119" t="s">
        <v>89</v>
      </c>
      <c r="D15" s="119" t="s">
        <v>90</v>
      </c>
      <c r="E15" s="106">
        <v>1121</v>
      </c>
      <c r="F15" s="34">
        <v>4</v>
      </c>
      <c r="G15" s="34">
        <v>0</v>
      </c>
      <c r="H15" s="34">
        <v>0</v>
      </c>
      <c r="I15" s="34">
        <v>4</v>
      </c>
      <c r="J15" s="35">
        <v>0</v>
      </c>
      <c r="K15" s="35">
        <v>0</v>
      </c>
      <c r="L15" s="35">
        <v>0</v>
      </c>
      <c r="M15" s="162">
        <v>2</v>
      </c>
      <c r="N15" s="169">
        <v>5</v>
      </c>
      <c r="O15" s="169">
        <v>3</v>
      </c>
      <c r="P15" s="167">
        <f t="shared" si="2"/>
        <v>18</v>
      </c>
      <c r="Q15" s="36">
        <f t="shared" si="3"/>
        <v>0.18</v>
      </c>
      <c r="R15" s="178" t="s">
        <v>100</v>
      </c>
    </row>
    <row r="16" spans="1:18" s="71" customFormat="1" ht="26.25" hidden="1" customHeight="1">
      <c r="A16" s="96">
        <v>13</v>
      </c>
      <c r="B16" s="119"/>
      <c r="C16" s="119"/>
      <c r="D16" s="119"/>
      <c r="E16" s="94"/>
      <c r="F16" s="34"/>
      <c r="G16" s="34"/>
      <c r="H16" s="34"/>
      <c r="I16" s="34"/>
      <c r="J16" s="35"/>
      <c r="K16" s="35"/>
      <c r="L16" s="35"/>
      <c r="M16" s="162"/>
      <c r="N16" s="169"/>
      <c r="O16" s="169"/>
      <c r="P16" s="167"/>
      <c r="Q16" s="36"/>
      <c r="R16" s="178" t="s">
        <v>100</v>
      </c>
    </row>
    <row r="17" spans="1:18" s="71" customFormat="1" ht="24.75" customHeight="1">
      <c r="A17" s="105">
        <v>13</v>
      </c>
      <c r="B17" s="119" t="s">
        <v>68</v>
      </c>
      <c r="C17" s="119" t="s">
        <v>82</v>
      </c>
      <c r="D17" s="119" t="s">
        <v>83</v>
      </c>
      <c r="E17" s="106">
        <v>1105</v>
      </c>
      <c r="F17" s="34">
        <v>7</v>
      </c>
      <c r="G17" s="34">
        <v>0</v>
      </c>
      <c r="H17" s="34">
        <v>4</v>
      </c>
      <c r="I17" s="34">
        <v>0</v>
      </c>
      <c r="J17" s="35">
        <v>4</v>
      </c>
      <c r="K17" s="35">
        <v>0</v>
      </c>
      <c r="L17" s="35">
        <v>0</v>
      </c>
      <c r="M17" s="162">
        <v>0</v>
      </c>
      <c r="N17" s="169">
        <v>0</v>
      </c>
      <c r="O17" s="169">
        <v>1</v>
      </c>
      <c r="P17" s="167">
        <f>SUM(F17:O17)</f>
        <v>16</v>
      </c>
      <c r="Q17" s="36">
        <f>P17/100</f>
        <v>0.16</v>
      </c>
      <c r="R17" s="178" t="s">
        <v>100</v>
      </c>
    </row>
    <row r="18" spans="1:18" s="71" customFormat="1" ht="24">
      <c r="A18" s="96">
        <v>14</v>
      </c>
      <c r="B18" s="119" t="s">
        <v>66</v>
      </c>
      <c r="C18" s="119" t="s">
        <v>60</v>
      </c>
      <c r="D18" s="119" t="s">
        <v>61</v>
      </c>
      <c r="E18" s="94">
        <v>1103</v>
      </c>
      <c r="F18" s="34">
        <v>6</v>
      </c>
      <c r="G18" s="34">
        <v>0</v>
      </c>
      <c r="H18" s="34">
        <v>4</v>
      </c>
      <c r="I18" s="34">
        <v>0</v>
      </c>
      <c r="J18" s="35">
        <v>0</v>
      </c>
      <c r="K18" s="35">
        <v>0</v>
      </c>
      <c r="L18" s="35">
        <v>0</v>
      </c>
      <c r="M18" s="162">
        <v>0</v>
      </c>
      <c r="N18" s="169">
        <v>2</v>
      </c>
      <c r="O18" s="169">
        <v>3</v>
      </c>
      <c r="P18" s="167">
        <f>SUM(F18:O18)</f>
        <v>15</v>
      </c>
      <c r="Q18" s="36">
        <f>P18/100</f>
        <v>0.15</v>
      </c>
      <c r="R18" s="178" t="s">
        <v>100</v>
      </c>
    </row>
    <row r="19" spans="1:18" s="71" customFormat="1" ht="24">
      <c r="A19" s="105">
        <v>15</v>
      </c>
      <c r="B19" s="119" t="s">
        <v>69</v>
      </c>
      <c r="C19" s="119" t="s">
        <v>28</v>
      </c>
      <c r="D19" s="119" t="s">
        <v>59</v>
      </c>
      <c r="E19" s="94">
        <v>1106</v>
      </c>
      <c r="F19" s="34">
        <v>5</v>
      </c>
      <c r="G19" s="34">
        <v>0</v>
      </c>
      <c r="H19" s="34">
        <v>0</v>
      </c>
      <c r="I19" s="34">
        <v>2</v>
      </c>
      <c r="J19" s="35">
        <v>0</v>
      </c>
      <c r="K19" s="35">
        <v>0</v>
      </c>
      <c r="L19" s="35">
        <v>0</v>
      </c>
      <c r="M19" s="162">
        <v>2</v>
      </c>
      <c r="N19" s="169">
        <v>2</v>
      </c>
      <c r="O19" s="169">
        <v>2</v>
      </c>
      <c r="P19" s="167">
        <f>SUM(F19:O19)</f>
        <v>13</v>
      </c>
      <c r="Q19" s="36">
        <f>P19/100</f>
        <v>0.13</v>
      </c>
      <c r="R19" s="178" t="s">
        <v>100</v>
      </c>
    </row>
    <row r="20" spans="1:18" s="71" customFormat="1" hidden="1">
      <c r="A20" s="96">
        <v>17</v>
      </c>
      <c r="B20" s="119"/>
      <c r="C20" s="119"/>
      <c r="D20" s="119"/>
      <c r="E20" s="106"/>
      <c r="F20" s="34"/>
      <c r="G20" s="34"/>
      <c r="H20" s="34"/>
      <c r="I20" s="34"/>
      <c r="J20" s="35"/>
      <c r="K20" s="35"/>
      <c r="L20" s="35"/>
      <c r="M20" s="162"/>
      <c r="N20" s="169"/>
      <c r="O20" s="169"/>
      <c r="P20" s="167"/>
      <c r="Q20" s="36"/>
      <c r="R20" s="178" t="s">
        <v>100</v>
      </c>
    </row>
    <row r="21" spans="1:18" s="71" customFormat="1" ht="24">
      <c r="A21" s="105">
        <v>16</v>
      </c>
      <c r="B21" s="119" t="s">
        <v>70</v>
      </c>
      <c r="C21" s="119" t="s">
        <v>60</v>
      </c>
      <c r="D21" s="119" t="s">
        <v>61</v>
      </c>
      <c r="E21" s="94">
        <v>1107</v>
      </c>
      <c r="F21" s="34">
        <v>3</v>
      </c>
      <c r="G21" s="34">
        <v>0</v>
      </c>
      <c r="H21" s="34">
        <v>0</v>
      </c>
      <c r="I21" s="34">
        <v>2</v>
      </c>
      <c r="J21" s="35">
        <v>0</v>
      </c>
      <c r="K21" s="35">
        <v>0</v>
      </c>
      <c r="L21" s="35">
        <v>3</v>
      </c>
      <c r="M21" s="162">
        <v>4</v>
      </c>
      <c r="N21" s="169">
        <v>0</v>
      </c>
      <c r="O21" s="169">
        <v>1</v>
      </c>
      <c r="P21" s="167">
        <f>SUM(F21:O21)</f>
        <v>13</v>
      </c>
      <c r="Q21" s="36">
        <f>P21/100</f>
        <v>0.13</v>
      </c>
      <c r="R21" s="178" t="s">
        <v>100</v>
      </c>
    </row>
    <row r="22" spans="1:18" s="71" customFormat="1"/>
    <row r="23" spans="1:18" s="71" customFormat="1"/>
    <row r="24" spans="1:18" s="71" customFormat="1">
      <c r="A24" s="47"/>
      <c r="F24" s="47"/>
      <c r="G24" s="47"/>
      <c r="H24" s="47"/>
      <c r="I24" s="47"/>
      <c r="J24" s="75"/>
      <c r="K24" s="75"/>
      <c r="L24" s="75"/>
      <c r="M24" s="75"/>
      <c r="N24" s="75"/>
      <c r="O24" s="84"/>
      <c r="P24" s="128"/>
    </row>
    <row r="25" spans="1:18" s="71" customFormat="1" ht="24">
      <c r="A25" s="96">
        <v>17</v>
      </c>
      <c r="B25" s="119" t="s">
        <v>72</v>
      </c>
      <c r="C25" s="119" t="s">
        <v>28</v>
      </c>
      <c r="D25" s="119" t="s">
        <v>59</v>
      </c>
      <c r="E25" s="106">
        <v>1109</v>
      </c>
      <c r="F25" s="34">
        <v>2</v>
      </c>
      <c r="G25" s="34">
        <v>0</v>
      </c>
      <c r="H25" s="34">
        <v>0</v>
      </c>
      <c r="I25" s="34">
        <v>0</v>
      </c>
      <c r="J25" s="35">
        <v>2</v>
      </c>
      <c r="K25" s="35">
        <v>0</v>
      </c>
      <c r="L25" s="35">
        <v>0</v>
      </c>
      <c r="M25" s="162">
        <v>0</v>
      </c>
      <c r="N25" s="169">
        <v>0</v>
      </c>
      <c r="O25" s="169">
        <v>2</v>
      </c>
      <c r="P25" s="167">
        <f>SUM(F25:O25)</f>
        <v>6</v>
      </c>
      <c r="Q25" s="36">
        <f>P25/100</f>
        <v>0.06</v>
      </c>
      <c r="R25" s="178" t="s">
        <v>100</v>
      </c>
    </row>
    <row r="26" spans="1:18" s="71" customFormat="1" ht="33.75" customHeight="1">
      <c r="A26" s="105">
        <v>18</v>
      </c>
      <c r="B26" s="133" t="s">
        <v>81</v>
      </c>
      <c r="C26" s="119" t="s">
        <v>25</v>
      </c>
      <c r="D26" s="119" t="s">
        <v>62</v>
      </c>
      <c r="E26" s="130">
        <v>1122</v>
      </c>
      <c r="F26" s="125">
        <v>0</v>
      </c>
      <c r="G26" s="125">
        <v>0</v>
      </c>
      <c r="H26" s="125">
        <v>0</v>
      </c>
      <c r="I26" s="125">
        <v>0</v>
      </c>
      <c r="J26" s="131">
        <v>0</v>
      </c>
      <c r="K26" s="131">
        <v>0</v>
      </c>
      <c r="L26" s="131">
        <v>0</v>
      </c>
      <c r="M26" s="171">
        <v>0</v>
      </c>
      <c r="N26" s="169">
        <v>0</v>
      </c>
      <c r="O26" s="169">
        <v>0</v>
      </c>
      <c r="P26" s="167">
        <f>SUM(F26:O26)</f>
        <v>0</v>
      </c>
      <c r="Q26" s="36">
        <f>P26/100</f>
        <v>0</v>
      </c>
      <c r="R26" s="178" t="s">
        <v>100</v>
      </c>
    </row>
    <row r="27" spans="1:18" s="71" customFormat="1" ht="19.899999999999999" customHeight="1">
      <c r="A27" s="47"/>
      <c r="B27" s="11" t="s">
        <v>8</v>
      </c>
      <c r="C27" s="73" t="s">
        <v>93</v>
      </c>
      <c r="D27" s="127"/>
      <c r="E27" s="45"/>
      <c r="F27" s="47"/>
      <c r="G27" s="47"/>
      <c r="H27" s="47"/>
      <c r="I27" s="47"/>
      <c r="J27" s="75"/>
      <c r="K27" s="75"/>
      <c r="L27" s="75"/>
      <c r="M27" s="75"/>
    </row>
    <row r="28" spans="1:18" s="71" customFormat="1" ht="19.899999999999999" customHeight="1">
      <c r="A28" s="47"/>
      <c r="B28" s="11" t="s">
        <v>8</v>
      </c>
      <c r="C28" s="73" t="s">
        <v>94</v>
      </c>
      <c r="D28" s="129"/>
      <c r="E28" s="45"/>
      <c r="F28" s="47"/>
      <c r="G28" s="47"/>
      <c r="H28" s="47"/>
      <c r="I28" s="47"/>
      <c r="J28" s="75"/>
      <c r="K28" s="75"/>
      <c r="L28" s="75"/>
      <c r="M28" s="75"/>
    </row>
    <row r="29" spans="1:18" s="71" customFormat="1" ht="19.899999999999999" customHeight="1">
      <c r="A29" s="47"/>
      <c r="B29" s="11" t="s">
        <v>8</v>
      </c>
      <c r="C29" s="73" t="s">
        <v>95</v>
      </c>
      <c r="D29" s="127"/>
      <c r="E29" s="45"/>
      <c r="F29" s="47"/>
      <c r="G29" s="47"/>
      <c r="H29" s="47"/>
      <c r="I29" s="47"/>
      <c r="J29" s="75"/>
      <c r="K29" s="75"/>
      <c r="L29" s="75"/>
      <c r="M29" s="75"/>
    </row>
    <row r="30" spans="1:18" s="71" customFormat="1" ht="19.899999999999999" customHeight="1">
      <c r="A30" s="47"/>
      <c r="B30" s="11" t="s">
        <v>8</v>
      </c>
      <c r="C30" s="73" t="s">
        <v>96</v>
      </c>
      <c r="D30" s="45"/>
      <c r="E30" s="45"/>
      <c r="F30" s="47"/>
      <c r="G30" s="47"/>
      <c r="H30" s="47"/>
      <c r="I30" s="47"/>
      <c r="J30" s="75"/>
      <c r="K30" s="75"/>
      <c r="L30" s="75"/>
      <c r="M30" s="75"/>
    </row>
    <row r="31" spans="1:18" s="71" customFormat="1" ht="19.899999999999999" customHeight="1">
      <c r="A31" s="47"/>
      <c r="B31" s="154" t="s">
        <v>8</v>
      </c>
      <c r="C31" s="155" t="s">
        <v>97</v>
      </c>
      <c r="D31" s="72"/>
      <c r="E31" s="45"/>
      <c r="F31" s="45"/>
      <c r="G31" s="45"/>
      <c r="H31" s="45"/>
      <c r="I31" s="45"/>
      <c r="J31" s="75"/>
      <c r="K31" s="75"/>
      <c r="L31" s="75"/>
      <c r="M31" s="75"/>
    </row>
    <row r="32" spans="1:18" s="71" customFormat="1" ht="19.899999999999999" customHeight="1">
      <c r="A32" s="47"/>
      <c r="B32" s="11" t="s">
        <v>8</v>
      </c>
      <c r="C32" s="73" t="s">
        <v>98</v>
      </c>
      <c r="D32" s="72"/>
      <c r="E32" s="45"/>
      <c r="F32" s="45"/>
      <c r="G32" s="45"/>
      <c r="H32" s="45"/>
      <c r="I32" s="45"/>
      <c r="J32" s="75"/>
      <c r="K32" s="75"/>
      <c r="L32" s="75"/>
      <c r="M32" s="75"/>
    </row>
    <row r="33" spans="1:13" s="71" customFormat="1" ht="19.899999999999999" customHeight="1">
      <c r="A33" s="47"/>
      <c r="B33" s="153"/>
      <c r="C33" s="12"/>
      <c r="D33" s="72"/>
      <c r="E33" s="45"/>
      <c r="F33" s="45"/>
      <c r="G33" s="45"/>
      <c r="H33" s="45"/>
      <c r="I33" s="45"/>
      <c r="J33" s="75"/>
      <c r="K33" s="75"/>
      <c r="L33" s="75"/>
      <c r="M33" s="75"/>
    </row>
    <row r="34" spans="1:13" s="71" customFormat="1" ht="19.899999999999999" customHeight="1">
      <c r="B34" s="153"/>
      <c r="C34" s="12"/>
    </row>
    <row r="35" spans="1:13" s="71" customFormat="1" ht="19.899999999999999" customHeight="1"/>
    <row r="36" spans="1:13" s="71" customFormat="1" ht="19.899999999999999" customHeight="1"/>
    <row r="37" spans="1:13" s="71" customFormat="1" ht="19.899999999999999" customHeight="1"/>
    <row r="38" spans="1:13" s="71" customFormat="1" ht="19.899999999999999" customHeight="1"/>
    <row r="39" spans="1:13" s="71" customFormat="1" ht="19.899999999999999" customHeight="1"/>
    <row r="40" spans="1:13" s="71" customFormat="1" ht="19.899999999999999" customHeight="1"/>
    <row r="41" spans="1:13" s="71" customFormat="1" ht="19.899999999999999" customHeight="1"/>
    <row r="42" spans="1:13" s="71" customFormat="1"/>
    <row r="43" spans="1:13" s="71" customFormat="1"/>
    <row r="44" spans="1:13" s="71" customFormat="1"/>
    <row r="45" spans="1:13" s="71" customFormat="1"/>
    <row r="46" spans="1:13" s="71" customFormat="1"/>
    <row r="47" spans="1:13" s="71" customFormat="1"/>
    <row r="48" spans="1:13" s="71" customFormat="1"/>
    <row r="49" s="71" customFormat="1"/>
    <row r="50" s="71" customFormat="1"/>
    <row r="51" s="71" customFormat="1"/>
    <row r="52" s="71" customFormat="1"/>
    <row r="53" s="71" customFormat="1"/>
    <row r="54" s="71" customFormat="1"/>
    <row r="55" s="71" customFormat="1"/>
    <row r="56" s="71" customFormat="1"/>
    <row r="57" s="71" customFormat="1"/>
    <row r="58" s="71" customFormat="1"/>
    <row r="59" s="71" customFormat="1"/>
    <row r="60" s="71" customFormat="1"/>
    <row r="61" s="71" customFormat="1"/>
    <row r="62" s="71" customFormat="1"/>
    <row r="63" s="71" customFormat="1"/>
    <row r="64" s="71" customFormat="1"/>
    <row r="65" s="71" customFormat="1"/>
    <row r="66" s="71" customFormat="1"/>
    <row r="67" s="71" customFormat="1"/>
    <row r="68" s="71" customFormat="1"/>
    <row r="69" s="71" customFormat="1"/>
    <row r="70" s="71" customFormat="1"/>
    <row r="71" s="71" customFormat="1"/>
    <row r="72" s="71" customFormat="1"/>
    <row r="73" s="71" customFormat="1"/>
    <row r="74" s="71" customFormat="1"/>
    <row r="75" s="71" customFormat="1"/>
    <row r="76" s="71" customFormat="1"/>
    <row r="77" s="71" customFormat="1"/>
    <row r="78" s="71" customFormat="1"/>
    <row r="79" s="71" customFormat="1"/>
    <row r="80" s="71" customFormat="1"/>
    <row r="81" s="71" customFormat="1"/>
    <row r="82" s="71" customFormat="1"/>
    <row r="83" s="71" customFormat="1"/>
    <row r="84" s="71" customFormat="1"/>
    <row r="85" s="71" customFormat="1"/>
  </sheetData>
  <sheetProtection selectLockedCells="1" selectUnlockedCells="1"/>
  <sortState ref="A5:Q23">
    <sortCondition descending="1" ref="P4"/>
  </sortState>
  <mergeCells count="3">
    <mergeCell ref="Q1:Q2"/>
    <mergeCell ref="R1:R2"/>
    <mergeCell ref="A1:E1"/>
  </mergeCells>
  <conditionalFormatting sqref="B15">
    <cfRule type="expression" dxfId="3" priority="3" stopIfTrue="1">
      <formula>$G18="Призер"</formula>
    </cfRule>
    <cfRule type="expression" dxfId="2" priority="4" stopIfTrue="1">
      <formula>$G18="Победитель"</formula>
    </cfRule>
  </conditionalFormatting>
  <conditionalFormatting sqref="B27">
    <cfRule type="expression" dxfId="1" priority="1" stopIfTrue="1">
      <formula>$G33="Призер"</formula>
    </cfRule>
    <cfRule type="expression" dxfId="0" priority="2" stopIfTrue="1">
      <formula>$G33="Победитель"</formula>
    </cfRule>
  </conditionalFormatting>
  <pageMargins left="0.7" right="0.7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7 класс</vt:lpstr>
      <vt:lpstr>8 класс</vt:lpstr>
      <vt:lpstr>9 класс</vt:lpstr>
      <vt:lpstr>10 класс</vt:lpstr>
      <vt:lpstr>11 класс</vt:lpstr>
      <vt:lpstr>'7 класс'!Excel_BuiltIn__FilterDatabase</vt:lpstr>
      <vt:lpstr>'10 класс'!Область_печати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1</cp:lastModifiedBy>
  <cp:revision>73</cp:revision>
  <cp:lastPrinted>2023-11-29T11:55:54Z</cp:lastPrinted>
  <dcterms:created xsi:type="dcterms:W3CDTF">2013-10-08T05:06:38Z</dcterms:created>
  <dcterms:modified xsi:type="dcterms:W3CDTF">2023-11-29T18:41:51Z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