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3"/>
  </bookViews>
  <sheets>
    <sheet name="Кол-во ШЭ" sheetId="1" r:id="rId1"/>
    <sheet name="Кол-во УЧАСТНИКОВ ШЭ" sheetId="2" r:id="rId2"/>
    <sheet name="ПО ШЭ в ОО" sheetId="3" r:id="rId3"/>
    <sheet name="ПРШЭ в ОО" sheetId="4" r:id="rId4"/>
  </sheets>
  <definedNames/>
  <calcPr fullCalcOnLoad="1"/>
</workbook>
</file>

<file path=xl/sharedStrings.xml><?xml version="1.0" encoding="utf-8"?>
<sst xmlns="http://schemas.openxmlformats.org/spreadsheetml/2006/main" count="184" uniqueCount="55">
  <si>
    <t>Количество</t>
  </si>
  <si>
    <t>Предмет</t>
  </si>
  <si>
    <t>участников</t>
  </si>
  <si>
    <t>ПО</t>
  </si>
  <si>
    <t>ПР</t>
  </si>
  <si>
    <t>химия</t>
  </si>
  <si>
    <t>экономика</t>
  </si>
  <si>
    <t>астрономия</t>
  </si>
  <si>
    <t>экология</t>
  </si>
  <si>
    <t>информатика</t>
  </si>
  <si>
    <t>физика</t>
  </si>
  <si>
    <t>МХК</t>
  </si>
  <si>
    <t>биология</t>
  </si>
  <si>
    <t>математика</t>
  </si>
  <si>
    <t>английский язык</t>
  </si>
  <si>
    <t>фрацузский язык</t>
  </si>
  <si>
    <t>немецкий язык</t>
  </si>
  <si>
    <t>литература</t>
  </si>
  <si>
    <t>история</t>
  </si>
  <si>
    <t>русский язык</t>
  </si>
  <si>
    <t>право</t>
  </si>
  <si>
    <t>обществознание</t>
  </si>
  <si>
    <t>физическая культура</t>
  </si>
  <si>
    <t>технология ОО</t>
  </si>
  <si>
    <t>технология ТТ</t>
  </si>
  <si>
    <t>география</t>
  </si>
  <si>
    <t>ИТОГО</t>
  </si>
  <si>
    <t>ОО</t>
  </si>
  <si>
    <t>МКШ</t>
  </si>
  <si>
    <t>СГ № 14</t>
  </si>
  <si>
    <t>Лицей № 17</t>
  </si>
  <si>
    <t>ЛГ № 27</t>
  </si>
  <si>
    <t>ЯГ</t>
  </si>
  <si>
    <t>Итого</t>
  </si>
  <si>
    <t>ОБЖ</t>
  </si>
  <si>
    <t>всего уч-ло</t>
  </si>
  <si>
    <t>с-и</t>
  </si>
  <si>
    <t>Предмет/ ОО</t>
  </si>
  <si>
    <t>син</t>
  </si>
  <si>
    <t>Л № 17</t>
  </si>
  <si>
    <t>специнт</t>
  </si>
  <si>
    <t>проверка</t>
  </si>
  <si>
    <t>проверка участников</t>
  </si>
  <si>
    <t>проверка ПО</t>
  </si>
  <si>
    <t>проверка ПР</t>
  </si>
  <si>
    <t>проверка всего</t>
  </si>
  <si>
    <t>формула</t>
  </si>
  <si>
    <t>математика 4 класс</t>
  </si>
  <si>
    <t>русский язык 4 класс</t>
  </si>
  <si>
    <t>Всего</t>
  </si>
  <si>
    <t>ВСЕГО</t>
  </si>
  <si>
    <t>Количественные данные школьного этапа олимпиады 2018-2019</t>
  </si>
  <si>
    <t xml:space="preserve"> Количество УЧАСТНИКОВ в ОО школьного этапа олимпиады 2018-2019 год </t>
  </si>
  <si>
    <t xml:space="preserve"> Количество ПОБЕДИТЕЛЕЙ в ОО школьного этапа олимпиады 2018-2019 учебный год</t>
  </si>
  <si>
    <t xml:space="preserve"> Количество ПРИЗЕРОВ в ОО ШКОЛЬНОГО ЭТАПА олимпиад 2018-2019 учебный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</si>
</sst>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4" fontId="0" fillId="32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0" borderId="1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3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21.421875" style="0" customWidth="1"/>
    <col min="2" max="2" width="11.7109375" style="34" customWidth="1"/>
    <col min="3" max="3" width="11.7109375" style="35" customWidth="1"/>
    <col min="4" max="4" width="9.140625" style="34" customWidth="1"/>
    <col min="5" max="5" width="11.7109375" style="35" customWidth="1"/>
    <col min="6" max="6" width="9.140625" style="34" customWidth="1"/>
    <col min="7" max="7" width="11.7109375" style="35" customWidth="1"/>
    <col min="8" max="8" width="11.140625" style="34" customWidth="1"/>
    <col min="9" max="9" width="11.7109375" style="35" customWidth="1"/>
  </cols>
  <sheetData>
    <row r="1" spans="1:10" ht="15">
      <c r="A1" s="77" t="s">
        <v>51</v>
      </c>
      <c r="B1" s="77"/>
      <c r="C1" s="77"/>
      <c r="D1" s="77"/>
      <c r="E1" s="77"/>
      <c r="F1" s="77"/>
      <c r="G1" s="77"/>
      <c r="H1" s="77"/>
      <c r="I1" s="31"/>
      <c r="J1" s="5"/>
    </row>
    <row r="2" spans="1:10" ht="15">
      <c r="A2" s="1" t="s">
        <v>1</v>
      </c>
      <c r="B2" s="78" t="s">
        <v>0</v>
      </c>
      <c r="C2" s="78"/>
      <c r="D2" s="78"/>
      <c r="E2" s="78"/>
      <c r="F2" s="78"/>
      <c r="G2" s="32"/>
      <c r="H2" s="32"/>
      <c r="I2" s="32"/>
      <c r="J2" s="4"/>
    </row>
    <row r="3" spans="1:12" s="27" customFormat="1" ht="30">
      <c r="A3" s="16"/>
      <c r="B3" s="29" t="s">
        <v>2</v>
      </c>
      <c r="C3" s="30" t="s">
        <v>42</v>
      </c>
      <c r="D3" s="29" t="s">
        <v>3</v>
      </c>
      <c r="E3" s="30" t="s">
        <v>43</v>
      </c>
      <c r="F3" s="29" t="s">
        <v>4</v>
      </c>
      <c r="G3" s="30" t="s">
        <v>44</v>
      </c>
      <c r="H3" s="29" t="s">
        <v>35</v>
      </c>
      <c r="I3" s="30" t="s">
        <v>45</v>
      </c>
      <c r="J3" s="26"/>
      <c r="L3" s="26"/>
    </row>
    <row r="4" spans="1:13" ht="15">
      <c r="A4" s="1" t="s">
        <v>5</v>
      </c>
      <c r="B4" s="33">
        <f>'Кол-во УЧАСТНИКОВ ШЭ'!AE4</f>
        <v>365</v>
      </c>
      <c r="C4" s="28">
        <f>'Кол-во УЧАСТНИКОВ ШЭ'!AE4</f>
        <v>365</v>
      </c>
      <c r="D4" s="33">
        <f>'ПО ШЭ в ОО'!AE4</f>
        <v>55</v>
      </c>
      <c r="E4" s="28">
        <f>'ПО ШЭ в ОО'!AE4</f>
        <v>55</v>
      </c>
      <c r="F4" s="33">
        <f>'ПРШЭ в ОО'!AE3</f>
        <v>134</v>
      </c>
      <c r="G4" s="28">
        <f>'ПРШЭ в ОО'!AE3</f>
        <v>134</v>
      </c>
      <c r="H4" s="33">
        <f>B4+D4+F4</f>
        <v>554</v>
      </c>
      <c r="I4" s="28">
        <f>C4+E4+G4</f>
        <v>554</v>
      </c>
      <c r="K4" s="4"/>
      <c r="L4" s="3"/>
      <c r="M4" s="4"/>
    </row>
    <row r="5" spans="1:13" ht="15">
      <c r="A5" s="1" t="s">
        <v>6</v>
      </c>
      <c r="B5" s="33">
        <f>'Кол-во УЧАСТНИКОВ ШЭ'!AE5</f>
        <v>118</v>
      </c>
      <c r="C5" s="28">
        <f>'Кол-во УЧАСТНИКОВ ШЭ'!AE5</f>
        <v>118</v>
      </c>
      <c r="D5" s="33">
        <f>'ПО ШЭ в ОО'!AE5</f>
        <v>18</v>
      </c>
      <c r="E5" s="28">
        <f>'ПО ШЭ в ОО'!AE5</f>
        <v>18</v>
      </c>
      <c r="F5" s="33">
        <f>'ПРШЭ в ОО'!AE4</f>
        <v>167</v>
      </c>
      <c r="G5" s="28">
        <f>'ПРШЭ в ОО'!AE4</f>
        <v>167</v>
      </c>
      <c r="H5" s="33">
        <f aca="true" t="shared" si="0" ref="H5:H25">B5+D5+F5</f>
        <v>303</v>
      </c>
      <c r="I5" s="28">
        <f aca="true" t="shared" si="1" ref="I5:I25">C5+E5+G5</f>
        <v>303</v>
      </c>
      <c r="K5" s="4"/>
      <c r="L5" s="3"/>
      <c r="M5" s="4"/>
    </row>
    <row r="6" spans="1:13" ht="15">
      <c r="A6" s="1" t="s">
        <v>7</v>
      </c>
      <c r="B6" s="33">
        <f>'Кол-во УЧАСТНИКОВ ШЭ'!AE6</f>
        <v>125</v>
      </c>
      <c r="C6" s="28">
        <f>'Кол-во УЧАСТНИКОВ ШЭ'!AE6</f>
        <v>125</v>
      </c>
      <c r="D6" s="33">
        <f>'ПО ШЭ в ОО'!AE6</f>
        <v>20</v>
      </c>
      <c r="E6" s="28">
        <f>'ПО ШЭ в ОО'!AE6</f>
        <v>20</v>
      </c>
      <c r="F6" s="33">
        <f>'ПРШЭ в ОО'!AE5</f>
        <v>15</v>
      </c>
      <c r="G6" s="28">
        <f>'ПРШЭ в ОО'!AE5</f>
        <v>15</v>
      </c>
      <c r="H6" s="33">
        <f t="shared" si="0"/>
        <v>160</v>
      </c>
      <c r="I6" s="28">
        <f t="shared" si="1"/>
        <v>160</v>
      </c>
      <c r="K6" s="4"/>
      <c r="L6" s="3"/>
      <c r="M6" s="4"/>
    </row>
    <row r="7" spans="1:13" ht="15">
      <c r="A7" s="1" t="s">
        <v>8</v>
      </c>
      <c r="B7" s="33">
        <f>'Кол-во УЧАСТНИКОВ ШЭ'!AE7</f>
        <v>379</v>
      </c>
      <c r="C7" s="28">
        <f>'Кол-во УЧАСТНИКОВ ШЭ'!AE7</f>
        <v>379</v>
      </c>
      <c r="D7" s="33">
        <f>'ПО ШЭ в ОО'!AE7</f>
        <v>57</v>
      </c>
      <c r="E7" s="28">
        <f>'ПО ШЭ в ОО'!AE7</f>
        <v>57</v>
      </c>
      <c r="F7" s="33">
        <f>'ПРШЭ в ОО'!AE6</f>
        <v>153</v>
      </c>
      <c r="G7" s="28">
        <f>'ПРШЭ в ОО'!AE6</f>
        <v>153</v>
      </c>
      <c r="H7" s="33">
        <f t="shared" si="0"/>
        <v>589</v>
      </c>
      <c r="I7" s="28">
        <f t="shared" si="1"/>
        <v>589</v>
      </c>
      <c r="K7" s="4"/>
      <c r="L7" s="3"/>
      <c r="M7" s="4"/>
    </row>
    <row r="8" spans="1:13" ht="15">
      <c r="A8" s="1" t="s">
        <v>9</v>
      </c>
      <c r="B8" s="33">
        <f>'Кол-во УЧАСТНИКОВ ШЭ'!AE8</f>
        <v>169</v>
      </c>
      <c r="C8" s="28">
        <f>'Кол-во УЧАСТНИКОВ ШЭ'!AE8</f>
        <v>169</v>
      </c>
      <c r="D8" s="33">
        <f>'ПО ШЭ в ОО'!AE8</f>
        <v>11</v>
      </c>
      <c r="E8" s="28">
        <f>'ПО ШЭ в ОО'!AE8</f>
        <v>11</v>
      </c>
      <c r="F8" s="33">
        <f>'ПРШЭ в ОО'!AE7</f>
        <v>19</v>
      </c>
      <c r="G8" s="28">
        <f>'ПРШЭ в ОО'!AE7</f>
        <v>19</v>
      </c>
      <c r="H8" s="33">
        <f t="shared" si="0"/>
        <v>199</v>
      </c>
      <c r="I8" s="28">
        <f t="shared" si="1"/>
        <v>199</v>
      </c>
      <c r="K8" s="4"/>
      <c r="L8" s="3"/>
      <c r="M8" s="4"/>
    </row>
    <row r="9" spans="1:13" ht="15">
      <c r="A9" s="1" t="s">
        <v>10</v>
      </c>
      <c r="B9" s="33">
        <f>'Кол-во УЧАСТНИКОВ ШЭ'!AE9</f>
        <v>561</v>
      </c>
      <c r="C9" s="28">
        <f>'Кол-во УЧАСТНИКОВ ШЭ'!AE9</f>
        <v>561</v>
      </c>
      <c r="D9" s="33">
        <f>'ПО ШЭ в ОО'!AE9</f>
        <v>59</v>
      </c>
      <c r="E9" s="28">
        <f>'ПО ШЭ в ОО'!AE9</f>
        <v>59</v>
      </c>
      <c r="F9" s="33">
        <f>'ПРШЭ в ОО'!AE8</f>
        <v>99</v>
      </c>
      <c r="G9" s="28">
        <f>'ПРШЭ в ОО'!AE8</f>
        <v>99</v>
      </c>
      <c r="H9" s="33">
        <f t="shared" si="0"/>
        <v>719</v>
      </c>
      <c r="I9" s="28">
        <f t="shared" si="1"/>
        <v>719</v>
      </c>
      <c r="K9" s="4"/>
      <c r="L9" s="3"/>
      <c r="M9" s="3"/>
    </row>
    <row r="10" spans="1:13" ht="15">
      <c r="A10" s="1" t="s">
        <v>25</v>
      </c>
      <c r="B10" s="33">
        <f>'Кол-во УЧАСТНИКОВ ШЭ'!AE10</f>
        <v>448</v>
      </c>
      <c r="C10" s="28">
        <f>'Кол-во УЧАСТНИКОВ ШЭ'!AE10</f>
        <v>448</v>
      </c>
      <c r="D10" s="33">
        <f>'ПО ШЭ в ОО'!AE10</f>
        <v>87</v>
      </c>
      <c r="E10" s="28">
        <f>'ПО ШЭ в ОО'!AE10</f>
        <v>87</v>
      </c>
      <c r="F10" s="33">
        <f>'ПРШЭ в ОО'!AE9</f>
        <v>201</v>
      </c>
      <c r="G10" s="28">
        <f>'ПРШЭ в ОО'!AE9</f>
        <v>201</v>
      </c>
      <c r="H10" s="33">
        <f t="shared" si="0"/>
        <v>736</v>
      </c>
      <c r="I10" s="28">
        <f t="shared" si="1"/>
        <v>736</v>
      </c>
      <c r="K10" s="4"/>
      <c r="L10" s="3"/>
      <c r="M10" s="3"/>
    </row>
    <row r="11" spans="1:13" ht="15">
      <c r="A11" s="1" t="s">
        <v>11</v>
      </c>
      <c r="B11" s="33">
        <f>'Кол-во УЧАСТНИКОВ ШЭ'!AE11</f>
        <v>55</v>
      </c>
      <c r="C11" s="28">
        <f>'Кол-во УЧАСТНИКОВ ШЭ'!AE11</f>
        <v>55</v>
      </c>
      <c r="D11" s="33">
        <f>'ПО ШЭ в ОО'!AE11</f>
        <v>20</v>
      </c>
      <c r="E11" s="28">
        <f>'ПО ШЭ в ОО'!AE11</f>
        <v>20</v>
      </c>
      <c r="F11" s="33">
        <f>'ПРШЭ в ОО'!AE10</f>
        <v>22</v>
      </c>
      <c r="G11" s="28">
        <f>'ПРШЭ в ОО'!AE10</f>
        <v>22</v>
      </c>
      <c r="H11" s="33">
        <f t="shared" si="0"/>
        <v>97</v>
      </c>
      <c r="I11" s="28">
        <f t="shared" si="1"/>
        <v>97</v>
      </c>
      <c r="K11" s="4"/>
      <c r="L11" s="3"/>
      <c r="M11" s="3"/>
    </row>
    <row r="12" spans="1:13" ht="15">
      <c r="A12" s="1" t="s">
        <v>12</v>
      </c>
      <c r="B12" s="33">
        <f>'Кол-во УЧАСТНИКОВ ШЭ'!AE12</f>
        <v>508</v>
      </c>
      <c r="C12" s="28">
        <f>'Кол-во УЧАСТНИКОВ ШЭ'!AE12</f>
        <v>508</v>
      </c>
      <c r="D12" s="33">
        <f>'ПО ШЭ в ОО'!AE12</f>
        <v>123</v>
      </c>
      <c r="E12" s="28">
        <f>'ПО ШЭ в ОО'!AE12</f>
        <v>123</v>
      </c>
      <c r="F12" s="33">
        <f>'ПРШЭ в ОО'!AE11</f>
        <v>344</v>
      </c>
      <c r="G12" s="28">
        <f>'ПРШЭ в ОО'!AE11</f>
        <v>344</v>
      </c>
      <c r="H12" s="33">
        <f t="shared" si="0"/>
        <v>975</v>
      </c>
      <c r="I12" s="28">
        <f t="shared" si="1"/>
        <v>975</v>
      </c>
      <c r="K12" s="4"/>
      <c r="L12" s="3"/>
      <c r="M12" s="3"/>
    </row>
    <row r="13" spans="1:13" ht="15">
      <c r="A13" s="1" t="s">
        <v>13</v>
      </c>
      <c r="B13" s="33">
        <f>'Кол-во УЧАСТНИКОВ ШЭ'!AE13</f>
        <v>1372</v>
      </c>
      <c r="C13" s="28">
        <f>'Кол-во УЧАСТНИКОВ ШЭ'!AE13</f>
        <v>1372</v>
      </c>
      <c r="D13" s="33">
        <f>'ПО ШЭ в ОО'!AE13</f>
        <v>113</v>
      </c>
      <c r="E13" s="28">
        <f>'ПО ШЭ в ОО'!AE13</f>
        <v>113</v>
      </c>
      <c r="F13" s="33">
        <f>'ПРШЭ в ОО'!AE12</f>
        <v>231</v>
      </c>
      <c r="G13" s="28">
        <f>'ПРШЭ в ОО'!AE12</f>
        <v>231</v>
      </c>
      <c r="H13" s="33">
        <f t="shared" si="0"/>
        <v>1716</v>
      </c>
      <c r="I13" s="28">
        <f t="shared" si="1"/>
        <v>1716</v>
      </c>
      <c r="K13" s="4"/>
      <c r="L13" s="3"/>
      <c r="M13" s="3"/>
    </row>
    <row r="14" spans="1:14" ht="15">
      <c r="A14" s="1" t="s">
        <v>14</v>
      </c>
      <c r="B14" s="33">
        <f>'Кол-во УЧАСТНИКОВ ШЭ'!AE14</f>
        <v>1022</v>
      </c>
      <c r="C14" s="28">
        <f>'Кол-во УЧАСТНИКОВ ШЭ'!AE14</f>
        <v>1022</v>
      </c>
      <c r="D14" s="33">
        <f>'ПО ШЭ в ОО'!AE14</f>
        <v>104</v>
      </c>
      <c r="E14" s="28">
        <f>'ПО ШЭ в ОО'!AE14</f>
        <v>104</v>
      </c>
      <c r="F14" s="33">
        <f>'ПРШЭ в ОО'!AE13</f>
        <v>314</v>
      </c>
      <c r="G14" s="28">
        <f>'ПРШЭ в ОО'!AE13</f>
        <v>314</v>
      </c>
      <c r="H14" s="33">
        <f t="shared" si="0"/>
        <v>1440</v>
      </c>
      <c r="I14" s="28">
        <f t="shared" si="1"/>
        <v>1440</v>
      </c>
      <c r="K14" s="4"/>
      <c r="L14" s="4"/>
      <c r="M14" s="3"/>
      <c r="N14" s="4"/>
    </row>
    <row r="15" spans="1:14" ht="15">
      <c r="A15" s="1" t="s">
        <v>15</v>
      </c>
      <c r="B15" s="33">
        <f>'Кол-во УЧАСТНИКОВ ШЭ'!AE15</f>
        <v>17</v>
      </c>
      <c r="C15" s="28">
        <f>'Кол-во УЧАСТНИКОВ ШЭ'!AE15</f>
        <v>17</v>
      </c>
      <c r="D15" s="33">
        <f>'ПО ШЭ в ОО'!AE15</f>
        <v>4</v>
      </c>
      <c r="E15" s="28">
        <f>'ПО ШЭ в ОО'!AE15</f>
        <v>4</v>
      </c>
      <c r="F15" s="33">
        <f>'ПРШЭ в ОО'!AE14</f>
        <v>11</v>
      </c>
      <c r="G15" s="28">
        <f>'ПРШЭ в ОО'!AE14</f>
        <v>11</v>
      </c>
      <c r="H15" s="33">
        <f t="shared" si="0"/>
        <v>32</v>
      </c>
      <c r="I15" s="28">
        <f t="shared" si="1"/>
        <v>32</v>
      </c>
      <c r="K15" s="4"/>
      <c r="L15" s="3"/>
      <c r="M15" s="3"/>
      <c r="N15" s="4"/>
    </row>
    <row r="16" spans="1:14" ht="15">
      <c r="A16" s="1" t="s">
        <v>16</v>
      </c>
      <c r="B16" s="33">
        <f>'Кол-во УЧАСТНИКОВ ШЭ'!AE16</f>
        <v>103</v>
      </c>
      <c r="C16" s="28">
        <f>'Кол-во УЧАСТНИКОВ ШЭ'!AE16</f>
        <v>103</v>
      </c>
      <c r="D16" s="33">
        <f>'ПО ШЭ в ОО'!AE16</f>
        <v>17</v>
      </c>
      <c r="E16" s="28">
        <f>'ПО ШЭ в ОО'!AE16</f>
        <v>17</v>
      </c>
      <c r="F16" s="33">
        <f>'ПРШЭ в ОО'!AE15</f>
        <v>38</v>
      </c>
      <c r="G16" s="28">
        <f>'ПРШЭ в ОО'!AE15</f>
        <v>38</v>
      </c>
      <c r="H16" s="33">
        <f t="shared" si="0"/>
        <v>158</v>
      </c>
      <c r="I16" s="28">
        <f t="shared" si="1"/>
        <v>158</v>
      </c>
      <c r="K16" s="4"/>
      <c r="L16" s="3"/>
      <c r="M16" s="3"/>
      <c r="N16" s="4"/>
    </row>
    <row r="17" spans="1:14" ht="15">
      <c r="A17" s="1" t="s">
        <v>19</v>
      </c>
      <c r="B17" s="33">
        <f>'Кол-во УЧАСТНИКОВ ШЭ'!AE17</f>
        <v>999</v>
      </c>
      <c r="C17" s="28">
        <f>'Кол-во УЧАСТНИКОВ ШЭ'!AE17</f>
        <v>999</v>
      </c>
      <c r="D17" s="33">
        <f>'ПО ШЭ в ОО'!AE17</f>
        <v>135</v>
      </c>
      <c r="E17" s="28">
        <f>'ПО ШЭ в ОО'!AE17</f>
        <v>135</v>
      </c>
      <c r="F17" s="33">
        <f>'ПРШЭ в ОО'!AE16</f>
        <v>542</v>
      </c>
      <c r="G17" s="28">
        <f>'ПРШЭ в ОО'!AE16</f>
        <v>542</v>
      </c>
      <c r="H17" s="33">
        <f t="shared" si="0"/>
        <v>1676</v>
      </c>
      <c r="I17" s="28">
        <f t="shared" si="1"/>
        <v>1676</v>
      </c>
      <c r="K17" s="4"/>
      <c r="L17" s="3"/>
      <c r="M17" s="3"/>
      <c r="N17" s="4"/>
    </row>
    <row r="18" spans="1:14" ht="15">
      <c r="A18" s="1" t="s">
        <v>17</v>
      </c>
      <c r="B18" s="33">
        <f>'Кол-во УЧАСТНИКОВ ШЭ'!AE18</f>
        <v>839</v>
      </c>
      <c r="C18" s="28">
        <f>'Кол-во УЧАСТНИКОВ ШЭ'!AE18</f>
        <v>839</v>
      </c>
      <c r="D18" s="33">
        <f>'ПО ШЭ в ОО'!AE18</f>
        <v>118</v>
      </c>
      <c r="E18" s="28">
        <f>'ПО ШЭ в ОО'!AE18</f>
        <v>118</v>
      </c>
      <c r="F18" s="33">
        <f>'ПРШЭ в ОО'!AE17</f>
        <v>148</v>
      </c>
      <c r="G18" s="28">
        <f>'ПРШЭ в ОО'!AE17</f>
        <v>148</v>
      </c>
      <c r="H18" s="33">
        <f t="shared" si="0"/>
        <v>1105</v>
      </c>
      <c r="I18" s="28">
        <f t="shared" si="1"/>
        <v>1105</v>
      </c>
      <c r="K18" s="4"/>
      <c r="L18" s="3"/>
      <c r="M18" s="3"/>
      <c r="N18" s="4"/>
    </row>
    <row r="19" spans="1:14" ht="15">
      <c r="A19" s="1" t="s">
        <v>18</v>
      </c>
      <c r="B19" s="33">
        <f>'Кол-во УЧАСТНИКОВ ШЭ'!AE19</f>
        <v>550</v>
      </c>
      <c r="C19" s="28">
        <f>'Кол-во УЧАСТНИКОВ ШЭ'!AE19</f>
        <v>550</v>
      </c>
      <c r="D19" s="33">
        <f>'ПО ШЭ в ОО'!AE19</f>
        <v>133</v>
      </c>
      <c r="E19" s="28">
        <f>'ПО ШЭ в ОО'!AE19</f>
        <v>133</v>
      </c>
      <c r="F19" s="33">
        <f>'ПРШЭ в ОО'!AE18</f>
        <v>246</v>
      </c>
      <c r="G19" s="28">
        <f>'ПРШЭ в ОО'!AE18</f>
        <v>246</v>
      </c>
      <c r="H19" s="33">
        <f t="shared" si="0"/>
        <v>929</v>
      </c>
      <c r="I19" s="28">
        <f t="shared" si="1"/>
        <v>929</v>
      </c>
      <c r="K19" s="4"/>
      <c r="L19" s="3"/>
      <c r="M19" s="3"/>
      <c r="N19" s="4"/>
    </row>
    <row r="20" spans="1:14" ht="15">
      <c r="A20" s="1" t="s">
        <v>20</v>
      </c>
      <c r="B20" s="33">
        <f>'Кол-во УЧАСТНИКОВ ШЭ'!AE20</f>
        <v>256</v>
      </c>
      <c r="C20" s="28">
        <f>'Кол-во УЧАСТНИКОВ ШЭ'!AE20</f>
        <v>256</v>
      </c>
      <c r="D20" s="33">
        <f>'ПО ШЭ в ОО'!AE20</f>
        <v>97</v>
      </c>
      <c r="E20" s="28">
        <f>'ПО ШЭ в ОО'!AE20</f>
        <v>97</v>
      </c>
      <c r="F20" s="33">
        <f>'ПРШЭ в ОО'!AE19</f>
        <v>203</v>
      </c>
      <c r="G20" s="28">
        <f>'ПРШЭ в ОО'!AE19</f>
        <v>203</v>
      </c>
      <c r="H20" s="33">
        <f t="shared" si="0"/>
        <v>556</v>
      </c>
      <c r="I20" s="28">
        <f t="shared" si="1"/>
        <v>556</v>
      </c>
      <c r="K20" s="4"/>
      <c r="L20" s="3"/>
      <c r="M20" s="3"/>
      <c r="N20" s="4"/>
    </row>
    <row r="21" spans="1:14" ht="15">
      <c r="A21" s="1" t="s">
        <v>21</v>
      </c>
      <c r="B21" s="33">
        <f>'Кол-во УЧАСТНИКОВ ШЭ'!AE21</f>
        <v>845</v>
      </c>
      <c r="C21" s="28">
        <f>'Кол-во УЧАСТНИКОВ ШЭ'!AE21</f>
        <v>845</v>
      </c>
      <c r="D21" s="33">
        <f>'ПО ШЭ в ОО'!AE21</f>
        <v>153</v>
      </c>
      <c r="E21" s="28">
        <f>'ПО ШЭ в ОО'!AE21</f>
        <v>153</v>
      </c>
      <c r="F21" s="33">
        <f>'ПРШЭ в ОО'!AE20</f>
        <v>552</v>
      </c>
      <c r="G21" s="28">
        <f>'ПРШЭ в ОО'!AE20</f>
        <v>552</v>
      </c>
      <c r="H21" s="33">
        <f t="shared" si="0"/>
        <v>1550</v>
      </c>
      <c r="I21" s="28">
        <f t="shared" si="1"/>
        <v>1550</v>
      </c>
      <c r="K21" s="4"/>
      <c r="L21" s="3"/>
      <c r="M21" s="3"/>
      <c r="N21" s="4"/>
    </row>
    <row r="22" spans="1:14" ht="15">
      <c r="A22" s="1" t="s">
        <v>34</v>
      </c>
      <c r="B22" s="33">
        <f>'Кол-во УЧАСТНИКОВ ШЭ'!AE22</f>
        <v>278</v>
      </c>
      <c r="C22" s="28">
        <f>'Кол-во УЧАСТНИКОВ ШЭ'!AE22</f>
        <v>278</v>
      </c>
      <c r="D22" s="33">
        <f>'ПО ШЭ в ОО'!AE22</f>
        <v>96</v>
      </c>
      <c r="E22" s="28">
        <f>'ПО ШЭ в ОО'!AE22</f>
        <v>96</v>
      </c>
      <c r="F22" s="33">
        <f>'ПРШЭ в ОО'!AE21</f>
        <v>242</v>
      </c>
      <c r="G22" s="28">
        <f>'ПРШЭ в ОО'!AE21</f>
        <v>242</v>
      </c>
      <c r="H22" s="33">
        <f t="shared" si="0"/>
        <v>616</v>
      </c>
      <c r="I22" s="28">
        <f t="shared" si="1"/>
        <v>616</v>
      </c>
      <c r="K22" s="4"/>
      <c r="L22" s="3"/>
      <c r="M22" s="3"/>
      <c r="N22" s="4"/>
    </row>
    <row r="23" spans="1:14" ht="15">
      <c r="A23" s="1" t="s">
        <v>22</v>
      </c>
      <c r="B23" s="33">
        <f>'Кол-во УЧАСТНИКОВ ШЭ'!AE23</f>
        <v>491</v>
      </c>
      <c r="C23" s="28">
        <f>'Кол-во УЧАСТНИКОВ ШЭ'!AE23</f>
        <v>491</v>
      </c>
      <c r="D23" s="33">
        <f>'ПО ШЭ в ОО'!AE23</f>
        <v>219</v>
      </c>
      <c r="E23" s="28">
        <f>'ПО ШЭ в ОО'!AE23</f>
        <v>219</v>
      </c>
      <c r="F23" s="33">
        <f>'ПРШЭ в ОО'!AE22</f>
        <v>415</v>
      </c>
      <c r="G23" s="28">
        <f>'ПРШЭ в ОО'!AE22</f>
        <v>415</v>
      </c>
      <c r="H23" s="33">
        <f t="shared" si="0"/>
        <v>1125</v>
      </c>
      <c r="I23" s="28">
        <f t="shared" si="1"/>
        <v>1125</v>
      </c>
      <c r="K23" s="4"/>
      <c r="L23" s="3"/>
      <c r="M23" s="4"/>
      <c r="N23" s="4"/>
    </row>
    <row r="24" spans="1:10" ht="15">
      <c r="A24" s="1" t="s">
        <v>23</v>
      </c>
      <c r="B24" s="33">
        <f>'Кол-во УЧАСТНИКОВ ШЭ'!AE24</f>
        <v>224</v>
      </c>
      <c r="C24" s="28">
        <f>'Кол-во УЧАСТНИКОВ ШЭ'!AE24</f>
        <v>224</v>
      </c>
      <c r="D24" s="33">
        <f>'ПО ШЭ в ОО'!AE24</f>
        <v>82</v>
      </c>
      <c r="E24" s="28">
        <f>'ПО ШЭ в ОО'!AE24</f>
        <v>82</v>
      </c>
      <c r="F24" s="33">
        <f>'ПРШЭ в ОО'!AE23</f>
        <v>156</v>
      </c>
      <c r="G24" s="28">
        <f>'ПРШЭ в ОО'!AE23</f>
        <v>156</v>
      </c>
      <c r="H24" s="33">
        <f t="shared" si="0"/>
        <v>462</v>
      </c>
      <c r="I24" s="28">
        <f t="shared" si="1"/>
        <v>462</v>
      </c>
      <c r="J24" s="4"/>
    </row>
    <row r="25" spans="1:10" ht="15.75" thickBot="1">
      <c r="A25" s="36" t="s">
        <v>24</v>
      </c>
      <c r="B25" s="33">
        <f>'Кол-во УЧАСТНИКОВ ШЭ'!AE25</f>
        <v>214</v>
      </c>
      <c r="C25" s="28">
        <f>'Кол-во УЧАСТНИКОВ ШЭ'!AE25</f>
        <v>214</v>
      </c>
      <c r="D25" s="33">
        <f>'ПО ШЭ в ОО'!AE25</f>
        <v>73</v>
      </c>
      <c r="E25" s="28">
        <f>'ПО ШЭ в ОО'!AE25</f>
        <v>73</v>
      </c>
      <c r="F25" s="33">
        <f>'ПРШЭ в ОО'!AE24</f>
        <v>137</v>
      </c>
      <c r="G25" s="28">
        <f>'ПРШЭ в ОО'!AE24</f>
        <v>137</v>
      </c>
      <c r="H25" s="33">
        <f t="shared" si="0"/>
        <v>424</v>
      </c>
      <c r="I25" s="28">
        <f t="shared" si="1"/>
        <v>424</v>
      </c>
      <c r="J25" s="4"/>
    </row>
    <row r="26" spans="1:10" ht="16.5" thickBot="1" thickTop="1">
      <c r="A26" s="40" t="s">
        <v>26</v>
      </c>
      <c r="B26" s="41">
        <f aca="true" t="shared" si="2" ref="B26:G26">SUM(B4:B25)</f>
        <v>9938</v>
      </c>
      <c r="C26" s="41">
        <f t="shared" si="2"/>
        <v>9938</v>
      </c>
      <c r="D26" s="41">
        <f t="shared" si="2"/>
        <v>1794</v>
      </c>
      <c r="E26" s="41">
        <f t="shared" si="2"/>
        <v>1794</v>
      </c>
      <c r="F26" s="41">
        <f>F4+F5+F6+F7+F8+F9+F10+F11+F12+F13+F14+F15+F16+F17+F18+F19+F20+F21+F22+F23+F24+F25</f>
        <v>4389</v>
      </c>
      <c r="G26" s="41">
        <f t="shared" si="2"/>
        <v>4389</v>
      </c>
      <c r="H26" s="41">
        <f>H4+H5+H6+H7+H8+H9+H10+H11+H12+H13+H14+H15+H16+H17+H18+H19+H20+H21+H22+H23+H24+H25</f>
        <v>16121</v>
      </c>
      <c r="I26" s="41">
        <f>SUM(I4:I25)</f>
        <v>16121</v>
      </c>
      <c r="J26" s="4"/>
    </row>
    <row r="27" spans="1:9" ht="15.75" thickTop="1">
      <c r="A27" s="8"/>
      <c r="B27" s="38"/>
      <c r="C27" s="39"/>
      <c r="D27" s="38"/>
      <c r="E27" s="39"/>
      <c r="F27" s="38"/>
      <c r="G27" s="39"/>
      <c r="H27" s="38"/>
      <c r="I27" s="39"/>
    </row>
    <row r="29" spans="1:9" ht="15">
      <c r="A29" s="1" t="s">
        <v>47</v>
      </c>
      <c r="B29" s="32">
        <f>'Кол-во УЧАСТНИКОВ ШЭ'!AE30</f>
        <v>446</v>
      </c>
      <c r="C29" s="28">
        <f>'Кол-во УЧАСТНИКОВ ШЭ'!AE30</f>
        <v>446</v>
      </c>
      <c r="D29" s="32">
        <f>'ПО ШЭ в ОО'!AE30</f>
        <v>58</v>
      </c>
      <c r="E29" s="28">
        <f>'ПО ШЭ в ОО'!AE30</f>
        <v>58</v>
      </c>
      <c r="F29" s="32">
        <f>'ПРШЭ в ОО'!AE29</f>
        <v>175</v>
      </c>
      <c r="G29" s="28">
        <f>'ПРШЭ в ОО'!AE29</f>
        <v>175</v>
      </c>
      <c r="H29" s="32">
        <f>B29+D29+F29</f>
        <v>679</v>
      </c>
      <c r="I29" s="28">
        <f>C29+E29+G29</f>
        <v>679</v>
      </c>
    </row>
    <row r="30" spans="1:9" ht="15">
      <c r="A30" s="1" t="s">
        <v>48</v>
      </c>
      <c r="B30" s="71">
        <f>'Кол-во УЧАСТНИКОВ ШЭ'!AE31</f>
        <v>381</v>
      </c>
      <c r="C30" s="28">
        <f>'Кол-во УЧАСТНИКОВ ШЭ'!AE31</f>
        <v>381</v>
      </c>
      <c r="D30" s="71">
        <f>'ПО ШЭ в ОО'!AE31</f>
        <v>43</v>
      </c>
      <c r="E30" s="28">
        <f>'ПО ШЭ в ОО'!AE31</f>
        <v>43</v>
      </c>
      <c r="F30" s="71">
        <f>'ПРШЭ в ОО'!AE30</f>
        <v>242</v>
      </c>
      <c r="G30" s="28">
        <f>'ПРШЭ в ОО'!AE30</f>
        <v>242</v>
      </c>
      <c r="H30" s="32">
        <f>B30+D30+F30</f>
        <v>666</v>
      </c>
      <c r="I30" s="28">
        <f>C30+E30+G30</f>
        <v>666</v>
      </c>
    </row>
    <row r="31" spans="1:9" ht="15">
      <c r="A31" s="46" t="s">
        <v>26</v>
      </c>
      <c r="B31" s="47">
        <f>B29+B30</f>
        <v>827</v>
      </c>
      <c r="C31" s="47">
        <f aca="true" t="shared" si="3" ref="C31:I31">C29+C30</f>
        <v>827</v>
      </c>
      <c r="D31" s="47">
        <f t="shared" si="3"/>
        <v>101</v>
      </c>
      <c r="E31" s="47">
        <f t="shared" si="3"/>
        <v>101</v>
      </c>
      <c r="F31" s="47">
        <f t="shared" si="3"/>
        <v>417</v>
      </c>
      <c r="G31" s="47">
        <f t="shared" si="3"/>
        <v>417</v>
      </c>
      <c r="H31" s="47">
        <f t="shared" si="3"/>
        <v>1345</v>
      </c>
      <c r="I31" s="47">
        <f t="shared" si="3"/>
        <v>1345</v>
      </c>
    </row>
    <row r="33" spans="1:9" ht="15">
      <c r="A33" t="s">
        <v>49</v>
      </c>
      <c r="B33" s="34">
        <f aca="true" t="shared" si="4" ref="B33:I33">B26+B31</f>
        <v>10765</v>
      </c>
      <c r="C33" s="35">
        <f t="shared" si="4"/>
        <v>10765</v>
      </c>
      <c r="D33" s="34">
        <f t="shared" si="4"/>
        <v>1895</v>
      </c>
      <c r="E33" s="35">
        <f t="shared" si="4"/>
        <v>1895</v>
      </c>
      <c r="F33" s="34">
        <f t="shared" si="4"/>
        <v>4806</v>
      </c>
      <c r="G33" s="35">
        <f t="shared" si="4"/>
        <v>4806</v>
      </c>
      <c r="H33" s="34">
        <f t="shared" si="4"/>
        <v>17466</v>
      </c>
      <c r="I33" s="35">
        <f t="shared" si="4"/>
        <v>17466</v>
      </c>
    </row>
  </sheetData>
  <sheetProtection/>
  <mergeCells count="2">
    <mergeCell ref="A1:H1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5"/>
  <sheetViews>
    <sheetView zoomScale="75" zoomScaleNormal="75" zoomScalePageLayoutView="0" workbookViewId="0" topLeftCell="A1">
      <selection activeCell="D44" sqref="D44"/>
    </sheetView>
  </sheetViews>
  <sheetFormatPr defaultColWidth="9.140625" defaultRowHeight="15"/>
  <cols>
    <col min="1" max="1" width="19.7109375" style="0" customWidth="1"/>
    <col min="2" max="2" width="5.421875" style="0" customWidth="1"/>
    <col min="3" max="4" width="4.7109375" style="0" customWidth="1"/>
    <col min="5" max="5" width="5.8515625" style="0" customWidth="1"/>
    <col min="6" max="6" width="5.28125" style="0" customWidth="1"/>
    <col min="7" max="7" width="5.00390625" style="0" customWidth="1"/>
    <col min="8" max="8" width="6.140625" style="0" customWidth="1"/>
    <col min="9" max="9" width="5.57421875" style="0" customWidth="1"/>
    <col min="10" max="10" width="6.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6.28125" style="0" customWidth="1"/>
    <col min="16" max="16" width="5.421875" style="0" customWidth="1"/>
    <col min="17" max="17" width="6.00390625" style="0" customWidth="1"/>
    <col min="18" max="18" width="5.7109375" style="0" customWidth="1"/>
    <col min="19" max="19" width="5.57421875" style="0" customWidth="1"/>
    <col min="20" max="20" width="6.28125" style="0" customWidth="1"/>
    <col min="21" max="22" width="6.57421875" style="0" customWidth="1"/>
    <col min="23" max="23" width="6.28125" style="0" customWidth="1"/>
    <col min="24" max="24" width="6.421875" style="0" customWidth="1"/>
    <col min="25" max="25" width="5.140625" style="0" customWidth="1"/>
    <col min="26" max="26" width="5.28125" style="0" customWidth="1"/>
    <col min="27" max="27" width="6.421875" style="0" customWidth="1"/>
    <col min="28" max="28" width="5.7109375" style="0" customWidth="1"/>
    <col min="29" max="29" width="4.7109375" style="0" customWidth="1"/>
  </cols>
  <sheetData>
    <row r="1" spans="1:32" ht="15">
      <c r="A1" s="79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</row>
    <row r="2" spans="1:31" ht="15">
      <c r="A2" s="1"/>
      <c r="B2" s="1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7" t="s">
        <v>41</v>
      </c>
    </row>
    <row r="3" spans="1:33" s="18" customFormat="1" ht="15">
      <c r="A3" s="7" t="s">
        <v>1</v>
      </c>
      <c r="B3" s="17">
        <v>2</v>
      </c>
      <c r="C3" s="17">
        <v>3</v>
      </c>
      <c r="D3" s="17">
        <v>5</v>
      </c>
      <c r="E3" s="17">
        <v>6</v>
      </c>
      <c r="F3" s="17">
        <v>8</v>
      </c>
      <c r="G3" s="17">
        <v>9</v>
      </c>
      <c r="H3" s="17" t="s">
        <v>28</v>
      </c>
      <c r="I3" s="17">
        <v>11</v>
      </c>
      <c r="J3" s="17">
        <v>12</v>
      </c>
      <c r="K3" s="17">
        <v>13</v>
      </c>
      <c r="L3" s="17" t="s">
        <v>29</v>
      </c>
      <c r="M3" s="17">
        <v>16</v>
      </c>
      <c r="N3" s="17" t="s">
        <v>39</v>
      </c>
      <c r="O3" s="17">
        <v>19</v>
      </c>
      <c r="P3" s="17">
        <v>20</v>
      </c>
      <c r="Q3" s="17">
        <v>21</v>
      </c>
      <c r="R3" s="17">
        <v>22</v>
      </c>
      <c r="S3" s="17">
        <v>23</v>
      </c>
      <c r="T3" s="17">
        <v>24</v>
      </c>
      <c r="U3" s="17">
        <v>25</v>
      </c>
      <c r="V3" s="17">
        <v>26</v>
      </c>
      <c r="W3" s="17" t="s">
        <v>31</v>
      </c>
      <c r="X3" s="17">
        <v>28</v>
      </c>
      <c r="Y3" s="17">
        <v>29</v>
      </c>
      <c r="Z3" s="17">
        <v>30</v>
      </c>
      <c r="AA3" s="17" t="s">
        <v>32</v>
      </c>
      <c r="AB3" s="17">
        <v>36</v>
      </c>
      <c r="AC3" s="17"/>
      <c r="AD3" s="17" t="s">
        <v>40</v>
      </c>
      <c r="AE3" s="17" t="s">
        <v>33</v>
      </c>
      <c r="AF3" s="17" t="s">
        <v>33</v>
      </c>
      <c r="AG3" s="18" t="s">
        <v>33</v>
      </c>
    </row>
    <row r="4" spans="1:32" s="57" customFormat="1" ht="15">
      <c r="A4" s="56" t="s">
        <v>5</v>
      </c>
      <c r="B4" s="1">
        <v>26</v>
      </c>
      <c r="C4" s="56">
        <v>5</v>
      </c>
      <c r="D4" s="56">
        <v>15</v>
      </c>
      <c r="E4" s="56">
        <v>15</v>
      </c>
      <c r="F4" s="56"/>
      <c r="G4" s="56">
        <v>7</v>
      </c>
      <c r="H4" s="56">
        <v>7</v>
      </c>
      <c r="I4" s="56"/>
      <c r="J4" s="56">
        <v>16</v>
      </c>
      <c r="K4" s="56">
        <v>15</v>
      </c>
      <c r="L4" s="56">
        <v>22</v>
      </c>
      <c r="M4" s="56">
        <v>18</v>
      </c>
      <c r="N4" s="56">
        <v>42</v>
      </c>
      <c r="O4" s="56">
        <v>25</v>
      </c>
      <c r="P4" s="56">
        <v>6</v>
      </c>
      <c r="Q4" s="56">
        <v>28</v>
      </c>
      <c r="R4" s="56">
        <v>9</v>
      </c>
      <c r="S4" s="56"/>
      <c r="T4" s="56">
        <v>13</v>
      </c>
      <c r="U4" s="56">
        <v>3</v>
      </c>
      <c r="V4" s="1">
        <v>0</v>
      </c>
      <c r="W4" s="56">
        <v>26</v>
      </c>
      <c r="X4" s="56">
        <v>10</v>
      </c>
      <c r="Y4" s="56">
        <v>14</v>
      </c>
      <c r="Z4" s="56">
        <v>25</v>
      </c>
      <c r="AA4" s="56">
        <v>14</v>
      </c>
      <c r="AB4" s="56">
        <v>4</v>
      </c>
      <c r="AC4" s="56"/>
      <c r="AD4" s="56"/>
      <c r="AE4" s="56">
        <f>B4+C4+D4+E4+F4+G4+H4+I4+J4+K4+L4+M4+N4+O4+P4+Q4+R4+S4+T4+U4+V4+W4+X4+Y4+Z4+AA4+AB4</f>
        <v>365</v>
      </c>
      <c r="AF4" s="56">
        <f>B4+C4+D4+E4+F4+G4+H4+I4+J4+K4+L4+M4+N4+O4+P4+Q4+R4+S4+T4+U4+V4+W4+X4+Y4+Z4+AA4+AB4</f>
        <v>365</v>
      </c>
    </row>
    <row r="5" spans="1:32" s="57" customFormat="1" ht="15">
      <c r="A5" s="56" t="s">
        <v>6</v>
      </c>
      <c r="B5" s="2">
        <v>3</v>
      </c>
      <c r="C5" s="56">
        <v>8</v>
      </c>
      <c r="D5" s="56">
        <v>4</v>
      </c>
      <c r="E5" s="56">
        <v>2</v>
      </c>
      <c r="F5" s="56"/>
      <c r="G5" s="56"/>
      <c r="H5" s="56"/>
      <c r="I5" s="56">
        <v>11</v>
      </c>
      <c r="J5" s="56">
        <v>5</v>
      </c>
      <c r="K5" s="56">
        <v>5</v>
      </c>
      <c r="L5" s="56">
        <v>9</v>
      </c>
      <c r="M5" s="56">
        <v>5</v>
      </c>
      <c r="N5" s="56">
        <v>20</v>
      </c>
      <c r="O5" s="56"/>
      <c r="P5" s="56">
        <v>3</v>
      </c>
      <c r="Q5" s="56">
        <v>8</v>
      </c>
      <c r="R5" s="56">
        <v>14</v>
      </c>
      <c r="S5" s="56"/>
      <c r="T5" s="56">
        <v>4</v>
      </c>
      <c r="U5" s="56">
        <v>5</v>
      </c>
      <c r="V5" s="2">
        <v>0</v>
      </c>
      <c r="W5" s="56"/>
      <c r="X5" s="56"/>
      <c r="Y5" s="56">
        <v>1</v>
      </c>
      <c r="Z5" s="56">
        <v>6</v>
      </c>
      <c r="AA5" s="56">
        <v>5</v>
      </c>
      <c r="AB5" s="56"/>
      <c r="AC5" s="56"/>
      <c r="AD5" s="56"/>
      <c r="AE5" s="56">
        <f aca="true" t="shared" si="0" ref="AE5:AE25">B5+C5+D5+E5+F5+G5+H5+I5+J5+K5+L5+M5+N5+O5+P5+Q5+R5+S5+T5+U5+V5+W5+X5+Y5+Z5+AA5+AB5</f>
        <v>118</v>
      </c>
      <c r="AF5" s="56">
        <f aca="true" t="shared" si="1" ref="AF5:AF25">B5+C5+D5+E5+F5+G5+H5+I5+J5+K5+L5+M5+N5+O5+P5+Q5+R5+S5+T5+U5+V5+W5+X5+Y5+Z5+AA5+AB5</f>
        <v>118</v>
      </c>
    </row>
    <row r="6" spans="1:32" s="57" customFormat="1" ht="15">
      <c r="A6" s="56" t="s">
        <v>7</v>
      </c>
      <c r="B6" s="1">
        <v>17</v>
      </c>
      <c r="C6" s="56">
        <v>3</v>
      </c>
      <c r="D6" s="56">
        <v>11</v>
      </c>
      <c r="E6" s="56">
        <v>12</v>
      </c>
      <c r="F6" s="56"/>
      <c r="G6" s="56">
        <v>1</v>
      </c>
      <c r="H6" s="56">
        <v>1</v>
      </c>
      <c r="I6" s="56"/>
      <c r="J6" s="56">
        <v>23</v>
      </c>
      <c r="K6" s="56">
        <v>1</v>
      </c>
      <c r="L6" s="56"/>
      <c r="M6" s="56"/>
      <c r="N6" s="56">
        <v>13</v>
      </c>
      <c r="O6" s="56"/>
      <c r="P6" s="56">
        <v>7</v>
      </c>
      <c r="Q6" s="56">
        <v>1</v>
      </c>
      <c r="R6" s="56">
        <v>22</v>
      </c>
      <c r="S6" s="56"/>
      <c r="T6" s="56">
        <v>10</v>
      </c>
      <c r="U6" s="56">
        <v>0</v>
      </c>
      <c r="V6" s="1">
        <v>0</v>
      </c>
      <c r="W6" s="56">
        <v>2</v>
      </c>
      <c r="X6" s="56"/>
      <c r="Y6" s="56">
        <v>1</v>
      </c>
      <c r="Z6" s="56"/>
      <c r="AA6" s="56"/>
      <c r="AB6" s="56"/>
      <c r="AC6" s="56"/>
      <c r="AD6" s="56"/>
      <c r="AE6" s="56">
        <f t="shared" si="0"/>
        <v>125</v>
      </c>
      <c r="AF6" s="56">
        <f t="shared" si="1"/>
        <v>125</v>
      </c>
    </row>
    <row r="7" spans="1:32" s="57" customFormat="1" ht="15">
      <c r="A7" s="56" t="s">
        <v>8</v>
      </c>
      <c r="B7" s="1">
        <v>36</v>
      </c>
      <c r="C7" s="56">
        <v>8</v>
      </c>
      <c r="D7" s="56"/>
      <c r="E7" s="56">
        <v>13</v>
      </c>
      <c r="F7" s="56"/>
      <c r="G7" s="56">
        <v>8</v>
      </c>
      <c r="H7" s="56">
        <v>18</v>
      </c>
      <c r="I7" s="56">
        <v>18</v>
      </c>
      <c r="J7" s="56">
        <v>15</v>
      </c>
      <c r="K7" s="56">
        <v>30</v>
      </c>
      <c r="L7" s="56">
        <v>28</v>
      </c>
      <c r="M7" s="56"/>
      <c r="N7" s="56">
        <v>20</v>
      </c>
      <c r="O7" s="56">
        <v>9</v>
      </c>
      <c r="P7" s="56">
        <v>12</v>
      </c>
      <c r="Q7" s="56"/>
      <c r="R7" s="56"/>
      <c r="S7" s="56"/>
      <c r="T7" s="56">
        <v>14</v>
      </c>
      <c r="U7" s="56">
        <v>20</v>
      </c>
      <c r="V7" s="1">
        <v>0</v>
      </c>
      <c r="W7" s="56">
        <v>21</v>
      </c>
      <c r="X7" s="56">
        <v>6</v>
      </c>
      <c r="Y7" s="56">
        <v>13</v>
      </c>
      <c r="Z7" s="56">
        <v>15</v>
      </c>
      <c r="AA7" s="56">
        <v>75</v>
      </c>
      <c r="AB7" s="56"/>
      <c r="AC7" s="56"/>
      <c r="AD7" s="56"/>
      <c r="AE7" s="56">
        <f t="shared" si="0"/>
        <v>379</v>
      </c>
      <c r="AF7" s="56">
        <f t="shared" si="1"/>
        <v>379</v>
      </c>
    </row>
    <row r="8" spans="1:32" s="57" customFormat="1" ht="15">
      <c r="A8" s="56" t="s">
        <v>9</v>
      </c>
      <c r="B8" s="1">
        <v>12</v>
      </c>
      <c r="C8" s="56">
        <v>3</v>
      </c>
      <c r="D8" s="56"/>
      <c r="E8" s="56"/>
      <c r="F8" s="56"/>
      <c r="G8" s="56">
        <v>13</v>
      </c>
      <c r="H8" s="56">
        <v>6</v>
      </c>
      <c r="I8" s="56">
        <v>9</v>
      </c>
      <c r="J8" s="56">
        <v>4</v>
      </c>
      <c r="K8" s="56">
        <v>6</v>
      </c>
      <c r="L8" s="56">
        <v>18</v>
      </c>
      <c r="M8" s="56">
        <v>9</v>
      </c>
      <c r="N8" s="56">
        <v>54</v>
      </c>
      <c r="O8" s="56">
        <v>5</v>
      </c>
      <c r="P8" s="56"/>
      <c r="Q8" s="56"/>
      <c r="R8" s="56"/>
      <c r="S8" s="56">
        <v>2</v>
      </c>
      <c r="T8" s="56">
        <v>25</v>
      </c>
      <c r="U8" s="56"/>
      <c r="V8" s="1">
        <v>0</v>
      </c>
      <c r="W8" s="56">
        <v>3</v>
      </c>
      <c r="X8" s="56"/>
      <c r="Y8" s="56"/>
      <c r="Z8" s="56"/>
      <c r="AA8" s="56"/>
      <c r="AB8" s="56"/>
      <c r="AC8" s="56"/>
      <c r="AD8" s="56"/>
      <c r="AE8" s="56">
        <f t="shared" si="0"/>
        <v>169</v>
      </c>
      <c r="AF8" s="56">
        <f t="shared" si="1"/>
        <v>169</v>
      </c>
    </row>
    <row r="9" spans="1:32" s="57" customFormat="1" ht="15">
      <c r="A9" s="56" t="s">
        <v>10</v>
      </c>
      <c r="B9" s="1">
        <v>44</v>
      </c>
      <c r="C9" s="56">
        <v>9</v>
      </c>
      <c r="D9" s="56">
        <v>23</v>
      </c>
      <c r="E9" s="56">
        <v>53</v>
      </c>
      <c r="F9" s="56"/>
      <c r="G9" s="56">
        <v>18</v>
      </c>
      <c r="H9" s="56">
        <v>6</v>
      </c>
      <c r="I9" s="56"/>
      <c r="J9" s="56">
        <v>25</v>
      </c>
      <c r="K9" s="56">
        <v>13</v>
      </c>
      <c r="L9" s="56">
        <v>25</v>
      </c>
      <c r="M9" s="56">
        <v>26</v>
      </c>
      <c r="N9" s="56">
        <v>71</v>
      </c>
      <c r="O9" s="56">
        <v>23</v>
      </c>
      <c r="P9" s="56">
        <v>15</v>
      </c>
      <c r="Q9" s="56">
        <v>25</v>
      </c>
      <c r="R9" s="56">
        <v>33</v>
      </c>
      <c r="S9" s="56"/>
      <c r="T9" s="56">
        <v>21</v>
      </c>
      <c r="U9" s="56">
        <v>10</v>
      </c>
      <c r="V9" s="1">
        <v>0</v>
      </c>
      <c r="W9" s="56">
        <v>23</v>
      </c>
      <c r="X9" s="56">
        <v>10</v>
      </c>
      <c r="Y9" s="56">
        <v>9</v>
      </c>
      <c r="Z9" s="56">
        <v>30</v>
      </c>
      <c r="AA9" s="56">
        <v>49</v>
      </c>
      <c r="AB9" s="56"/>
      <c r="AC9" s="56"/>
      <c r="AD9" s="56"/>
      <c r="AE9" s="56">
        <f t="shared" si="0"/>
        <v>561</v>
      </c>
      <c r="AF9" s="56">
        <f t="shared" si="1"/>
        <v>561</v>
      </c>
    </row>
    <row r="10" spans="1:32" s="57" customFormat="1" ht="15">
      <c r="A10" s="56" t="s">
        <v>25</v>
      </c>
      <c r="B10" s="1">
        <v>31</v>
      </c>
      <c r="C10" s="56">
        <v>29</v>
      </c>
      <c r="D10" s="56"/>
      <c r="E10" s="56">
        <v>14</v>
      </c>
      <c r="F10" s="56">
        <v>7</v>
      </c>
      <c r="G10" s="56">
        <v>12</v>
      </c>
      <c r="H10" s="56">
        <v>13</v>
      </c>
      <c r="I10" s="56">
        <v>4</v>
      </c>
      <c r="J10" s="56"/>
      <c r="K10" s="56">
        <v>30</v>
      </c>
      <c r="L10" s="56">
        <v>79</v>
      </c>
      <c r="M10" s="56">
        <v>24</v>
      </c>
      <c r="N10" s="56">
        <v>56</v>
      </c>
      <c r="O10" s="56">
        <v>12</v>
      </c>
      <c r="P10" s="56">
        <v>4</v>
      </c>
      <c r="Q10" s="56">
        <v>16</v>
      </c>
      <c r="R10" s="56">
        <v>11</v>
      </c>
      <c r="S10" s="56"/>
      <c r="T10" s="56">
        <v>18</v>
      </c>
      <c r="U10" s="56">
        <v>12</v>
      </c>
      <c r="V10" s="1">
        <v>0</v>
      </c>
      <c r="W10" s="56">
        <v>21</v>
      </c>
      <c r="X10" s="56">
        <v>20</v>
      </c>
      <c r="Y10" s="56">
        <v>9</v>
      </c>
      <c r="Z10" s="56">
        <v>15</v>
      </c>
      <c r="AA10" s="56"/>
      <c r="AB10" s="56">
        <v>11</v>
      </c>
      <c r="AC10" s="56"/>
      <c r="AD10" s="56"/>
      <c r="AE10" s="56">
        <f t="shared" si="0"/>
        <v>448</v>
      </c>
      <c r="AF10" s="56">
        <f t="shared" si="1"/>
        <v>448</v>
      </c>
    </row>
    <row r="11" spans="1:32" s="57" customFormat="1" ht="15">
      <c r="A11" s="56" t="s">
        <v>11</v>
      </c>
      <c r="B11" s="1">
        <v>10</v>
      </c>
      <c r="C11" s="56">
        <v>4</v>
      </c>
      <c r="D11" s="56">
        <v>6</v>
      </c>
      <c r="E11" s="56">
        <v>4</v>
      </c>
      <c r="F11" s="56">
        <v>0</v>
      </c>
      <c r="G11" s="56"/>
      <c r="H11" s="56">
        <v>1</v>
      </c>
      <c r="I11" s="56"/>
      <c r="J11" s="56">
        <v>13</v>
      </c>
      <c r="K11" s="56">
        <v>4</v>
      </c>
      <c r="L11" s="56"/>
      <c r="M11" s="56"/>
      <c r="N11" s="56">
        <v>2</v>
      </c>
      <c r="O11" s="56"/>
      <c r="P11" s="56"/>
      <c r="Q11" s="56">
        <v>4</v>
      </c>
      <c r="R11" s="56"/>
      <c r="S11" s="56"/>
      <c r="T11" s="56"/>
      <c r="U11" s="56"/>
      <c r="V11" s="1">
        <v>0</v>
      </c>
      <c r="W11" s="56">
        <v>2</v>
      </c>
      <c r="X11" s="56">
        <v>1</v>
      </c>
      <c r="Y11" s="56">
        <v>4</v>
      </c>
      <c r="Z11" s="56"/>
      <c r="AA11" s="56"/>
      <c r="AB11" s="56"/>
      <c r="AC11" s="56"/>
      <c r="AD11" s="56"/>
      <c r="AE11" s="56">
        <f t="shared" si="0"/>
        <v>55</v>
      </c>
      <c r="AF11" s="56">
        <f t="shared" si="1"/>
        <v>55</v>
      </c>
    </row>
    <row r="12" spans="1:32" s="57" customFormat="1" ht="15">
      <c r="A12" s="56" t="s">
        <v>12</v>
      </c>
      <c r="B12" s="1">
        <v>58</v>
      </c>
      <c r="C12" s="56">
        <v>23</v>
      </c>
      <c r="D12" s="56">
        <v>20</v>
      </c>
      <c r="E12" s="56">
        <v>13</v>
      </c>
      <c r="F12" s="56"/>
      <c r="G12" s="56">
        <v>11</v>
      </c>
      <c r="H12" s="56">
        <v>15</v>
      </c>
      <c r="I12" s="56">
        <v>16</v>
      </c>
      <c r="J12" s="56">
        <v>37</v>
      </c>
      <c r="K12" s="56">
        <v>19</v>
      </c>
      <c r="L12" s="56">
        <v>34</v>
      </c>
      <c r="M12" s="56">
        <v>11</v>
      </c>
      <c r="N12" s="56">
        <v>46</v>
      </c>
      <c r="O12" s="56">
        <v>12</v>
      </c>
      <c r="P12" s="56">
        <v>6</v>
      </c>
      <c r="Q12" s="56">
        <v>18</v>
      </c>
      <c r="R12" s="56">
        <v>16</v>
      </c>
      <c r="S12" s="56"/>
      <c r="T12" s="56">
        <v>30</v>
      </c>
      <c r="U12" s="56">
        <v>19</v>
      </c>
      <c r="V12" s="1">
        <v>4</v>
      </c>
      <c r="W12" s="56">
        <v>13</v>
      </c>
      <c r="X12" s="56">
        <v>4</v>
      </c>
      <c r="Y12" s="56">
        <v>12</v>
      </c>
      <c r="Z12" s="56">
        <v>20</v>
      </c>
      <c r="AA12" s="56">
        <v>38</v>
      </c>
      <c r="AB12" s="56">
        <v>13</v>
      </c>
      <c r="AC12" s="56"/>
      <c r="AD12" s="56"/>
      <c r="AE12" s="56">
        <f t="shared" si="0"/>
        <v>508</v>
      </c>
      <c r="AF12" s="56">
        <f t="shared" si="1"/>
        <v>508</v>
      </c>
    </row>
    <row r="13" spans="1:32" s="57" customFormat="1" ht="15">
      <c r="A13" s="56" t="s">
        <v>13</v>
      </c>
      <c r="B13" s="1">
        <v>67</v>
      </c>
      <c r="C13" s="56">
        <v>45</v>
      </c>
      <c r="D13" s="56">
        <v>78</v>
      </c>
      <c r="E13" s="56">
        <v>103</v>
      </c>
      <c r="F13" s="56">
        <v>78</v>
      </c>
      <c r="G13" s="56">
        <v>57</v>
      </c>
      <c r="H13" s="56">
        <v>48</v>
      </c>
      <c r="I13" s="56">
        <v>13</v>
      </c>
      <c r="J13" s="56">
        <v>57</v>
      </c>
      <c r="K13" s="56">
        <v>27</v>
      </c>
      <c r="L13" s="56">
        <v>79</v>
      </c>
      <c r="M13" s="56">
        <v>72</v>
      </c>
      <c r="N13" s="56">
        <v>72</v>
      </c>
      <c r="O13" s="56">
        <v>25</v>
      </c>
      <c r="P13" s="56">
        <v>24</v>
      </c>
      <c r="Q13" s="56">
        <v>103</v>
      </c>
      <c r="R13" s="56">
        <v>42</v>
      </c>
      <c r="S13" s="56"/>
      <c r="T13" s="56">
        <v>53</v>
      </c>
      <c r="U13" s="56">
        <v>23</v>
      </c>
      <c r="V13" s="1">
        <v>4</v>
      </c>
      <c r="W13" s="56">
        <v>37</v>
      </c>
      <c r="X13" s="56">
        <v>23</v>
      </c>
      <c r="Y13" s="56">
        <v>32</v>
      </c>
      <c r="Z13" s="56">
        <v>73</v>
      </c>
      <c r="AA13" s="56">
        <v>125</v>
      </c>
      <c r="AB13" s="56">
        <v>12</v>
      </c>
      <c r="AC13" s="56"/>
      <c r="AD13" s="56"/>
      <c r="AE13" s="56">
        <f t="shared" si="0"/>
        <v>1372</v>
      </c>
      <c r="AF13" s="56">
        <f t="shared" si="1"/>
        <v>1372</v>
      </c>
    </row>
    <row r="14" spans="1:32" s="57" customFormat="1" ht="15">
      <c r="A14" s="56" t="s">
        <v>14</v>
      </c>
      <c r="B14" s="74">
        <v>49</v>
      </c>
      <c r="C14" s="59">
        <v>34</v>
      </c>
      <c r="D14" s="59">
        <v>24</v>
      </c>
      <c r="E14" s="59">
        <v>152</v>
      </c>
      <c r="F14" s="59">
        <v>28</v>
      </c>
      <c r="G14" s="59">
        <v>25</v>
      </c>
      <c r="H14" s="59">
        <v>28</v>
      </c>
      <c r="I14" s="59">
        <v>16</v>
      </c>
      <c r="J14" s="59">
        <v>29</v>
      </c>
      <c r="K14" s="59">
        <v>32</v>
      </c>
      <c r="L14" s="59">
        <v>142</v>
      </c>
      <c r="M14" s="59">
        <v>19</v>
      </c>
      <c r="N14" s="59">
        <v>61</v>
      </c>
      <c r="O14" s="59">
        <v>34</v>
      </c>
      <c r="P14" s="59">
        <v>22</v>
      </c>
      <c r="Q14" s="60">
        <v>52</v>
      </c>
      <c r="R14" s="61">
        <v>29</v>
      </c>
      <c r="S14" s="59">
        <v>32</v>
      </c>
      <c r="T14" s="56">
        <v>27</v>
      </c>
      <c r="U14" s="61">
        <v>16</v>
      </c>
      <c r="V14" s="59">
        <v>0</v>
      </c>
      <c r="W14" s="59">
        <v>29</v>
      </c>
      <c r="X14" s="59">
        <v>9</v>
      </c>
      <c r="Y14" s="59">
        <v>17</v>
      </c>
      <c r="Z14" s="59">
        <v>49</v>
      </c>
      <c r="AA14" s="59">
        <v>56</v>
      </c>
      <c r="AB14" s="59">
        <v>11</v>
      </c>
      <c r="AC14" s="59"/>
      <c r="AD14" s="59"/>
      <c r="AE14" s="56">
        <f t="shared" si="0"/>
        <v>1022</v>
      </c>
      <c r="AF14" s="56">
        <f t="shared" si="1"/>
        <v>1022</v>
      </c>
    </row>
    <row r="15" spans="1:32" s="57" customFormat="1" ht="15">
      <c r="A15" s="56" t="s">
        <v>15</v>
      </c>
      <c r="B15" s="74">
        <v>0</v>
      </c>
      <c r="C15" s="59">
        <v>0</v>
      </c>
      <c r="D15" s="59">
        <v>0</v>
      </c>
      <c r="E15" s="59">
        <v>0</v>
      </c>
      <c r="F15" s="59">
        <v>0</v>
      </c>
      <c r="G15" s="59"/>
      <c r="H15" s="59">
        <v>0</v>
      </c>
      <c r="I15" s="59">
        <v>0</v>
      </c>
      <c r="J15" s="59">
        <v>0</v>
      </c>
      <c r="K15" s="59"/>
      <c r="L15" s="59">
        <v>17</v>
      </c>
      <c r="M15" s="59"/>
      <c r="N15" s="59">
        <v>0</v>
      </c>
      <c r="O15" s="59"/>
      <c r="P15" s="59"/>
      <c r="Q15" s="62"/>
      <c r="R15" s="62">
        <v>0</v>
      </c>
      <c r="S15" s="59">
        <v>0</v>
      </c>
      <c r="T15" s="56">
        <v>0</v>
      </c>
      <c r="U15" s="62"/>
      <c r="V15" s="59">
        <v>0</v>
      </c>
      <c r="W15" s="59"/>
      <c r="X15" s="59"/>
      <c r="Y15" s="59"/>
      <c r="Z15" s="59"/>
      <c r="AA15" s="59"/>
      <c r="AB15" s="59"/>
      <c r="AC15" s="59"/>
      <c r="AD15" s="59"/>
      <c r="AE15" s="56">
        <f t="shared" si="0"/>
        <v>17</v>
      </c>
      <c r="AF15" s="56">
        <f t="shared" si="1"/>
        <v>17</v>
      </c>
    </row>
    <row r="16" spans="1:32" s="57" customFormat="1" ht="15">
      <c r="A16" s="56" t="s">
        <v>16</v>
      </c>
      <c r="B16" s="74">
        <v>0</v>
      </c>
      <c r="C16" s="59">
        <v>0</v>
      </c>
      <c r="D16" s="59">
        <v>0</v>
      </c>
      <c r="E16" s="59">
        <v>60</v>
      </c>
      <c r="F16" s="59">
        <v>0</v>
      </c>
      <c r="G16" s="59"/>
      <c r="H16" s="59">
        <v>0</v>
      </c>
      <c r="I16" s="59">
        <v>0</v>
      </c>
      <c r="J16" s="59">
        <v>7</v>
      </c>
      <c r="K16" s="59">
        <v>3</v>
      </c>
      <c r="L16" s="59">
        <v>33</v>
      </c>
      <c r="M16" s="59"/>
      <c r="N16" s="59">
        <v>0</v>
      </c>
      <c r="O16" s="59"/>
      <c r="P16" s="59"/>
      <c r="Q16" s="62"/>
      <c r="R16" s="62">
        <v>0</v>
      </c>
      <c r="S16" s="59">
        <v>0</v>
      </c>
      <c r="T16" s="56">
        <v>0</v>
      </c>
      <c r="U16" s="62"/>
      <c r="V16" s="59">
        <v>0</v>
      </c>
      <c r="W16" s="59"/>
      <c r="X16" s="59"/>
      <c r="Y16" s="59"/>
      <c r="Z16" s="59"/>
      <c r="AA16" s="59"/>
      <c r="AB16" s="59"/>
      <c r="AC16" s="59"/>
      <c r="AD16" s="59"/>
      <c r="AE16" s="56">
        <f t="shared" si="0"/>
        <v>103</v>
      </c>
      <c r="AF16" s="56">
        <f t="shared" si="1"/>
        <v>103</v>
      </c>
    </row>
    <row r="17" spans="1:32" s="57" customFormat="1" ht="15">
      <c r="A17" s="56" t="s">
        <v>19</v>
      </c>
      <c r="B17" s="74">
        <v>28</v>
      </c>
      <c r="C17" s="59">
        <v>34</v>
      </c>
      <c r="D17" s="59">
        <v>36</v>
      </c>
      <c r="E17" s="59">
        <v>110</v>
      </c>
      <c r="F17" s="59">
        <v>22</v>
      </c>
      <c r="G17" s="59">
        <v>46</v>
      </c>
      <c r="H17" s="59">
        <v>27</v>
      </c>
      <c r="I17" s="59">
        <v>24</v>
      </c>
      <c r="J17" s="59">
        <v>19</v>
      </c>
      <c r="K17" s="59">
        <v>36</v>
      </c>
      <c r="L17" s="59">
        <v>155</v>
      </c>
      <c r="M17" s="59">
        <v>44</v>
      </c>
      <c r="N17" s="59">
        <v>37</v>
      </c>
      <c r="O17" s="59">
        <v>37</v>
      </c>
      <c r="P17" s="59">
        <v>24</v>
      </c>
      <c r="Q17" s="62">
        <v>61</v>
      </c>
      <c r="R17" s="62">
        <v>41</v>
      </c>
      <c r="S17" s="59">
        <v>34</v>
      </c>
      <c r="T17" s="56">
        <v>18</v>
      </c>
      <c r="U17" s="62">
        <v>20</v>
      </c>
      <c r="V17" s="63">
        <v>2</v>
      </c>
      <c r="W17" s="59">
        <v>24</v>
      </c>
      <c r="X17" s="59">
        <v>1</v>
      </c>
      <c r="Y17" s="59">
        <v>22</v>
      </c>
      <c r="Z17" s="59">
        <v>61</v>
      </c>
      <c r="AA17" s="59">
        <v>20</v>
      </c>
      <c r="AB17" s="59">
        <v>16</v>
      </c>
      <c r="AC17" s="59"/>
      <c r="AD17" s="59"/>
      <c r="AE17" s="56">
        <f t="shared" si="0"/>
        <v>999</v>
      </c>
      <c r="AF17" s="56">
        <f t="shared" si="1"/>
        <v>999</v>
      </c>
    </row>
    <row r="18" spans="1:32" s="57" customFormat="1" ht="15">
      <c r="A18" s="56" t="s">
        <v>17</v>
      </c>
      <c r="B18" s="74">
        <v>34</v>
      </c>
      <c r="C18" s="59">
        <v>25</v>
      </c>
      <c r="D18" s="59">
        <v>39</v>
      </c>
      <c r="E18" s="59">
        <v>92</v>
      </c>
      <c r="F18" s="59">
        <v>31</v>
      </c>
      <c r="G18" s="59">
        <v>18</v>
      </c>
      <c r="H18" s="59">
        <v>18</v>
      </c>
      <c r="I18" s="59">
        <v>24</v>
      </c>
      <c r="J18" s="59">
        <v>9</v>
      </c>
      <c r="K18" s="59">
        <v>46</v>
      </c>
      <c r="L18" s="59">
        <v>101</v>
      </c>
      <c r="M18" s="59">
        <v>41</v>
      </c>
      <c r="N18" s="59">
        <v>63</v>
      </c>
      <c r="O18" s="59"/>
      <c r="P18" s="59">
        <v>19</v>
      </c>
      <c r="Q18" s="62">
        <v>38</v>
      </c>
      <c r="R18" s="62">
        <v>32</v>
      </c>
      <c r="S18" s="59">
        <v>26</v>
      </c>
      <c r="T18" s="56">
        <v>20</v>
      </c>
      <c r="U18" s="62">
        <v>21</v>
      </c>
      <c r="V18" s="59">
        <v>2</v>
      </c>
      <c r="W18" s="59">
        <v>20</v>
      </c>
      <c r="X18" s="59">
        <v>6</v>
      </c>
      <c r="Y18" s="59">
        <v>21</v>
      </c>
      <c r="Z18" s="59">
        <v>53</v>
      </c>
      <c r="AA18" s="59">
        <v>31</v>
      </c>
      <c r="AB18" s="59">
        <v>9</v>
      </c>
      <c r="AC18" s="59"/>
      <c r="AD18" s="59"/>
      <c r="AE18" s="56">
        <f t="shared" si="0"/>
        <v>839</v>
      </c>
      <c r="AF18" s="56">
        <f t="shared" si="1"/>
        <v>839</v>
      </c>
    </row>
    <row r="19" spans="1:32" s="57" customFormat="1" ht="15">
      <c r="A19" s="56" t="s">
        <v>18</v>
      </c>
      <c r="B19" s="74">
        <v>24</v>
      </c>
      <c r="C19" s="59">
        <v>11</v>
      </c>
      <c r="D19" s="59">
        <v>8</v>
      </c>
      <c r="E19" s="59">
        <v>41</v>
      </c>
      <c r="F19" s="59">
        <v>16</v>
      </c>
      <c r="G19" s="59">
        <v>7</v>
      </c>
      <c r="H19" s="59">
        <v>23</v>
      </c>
      <c r="I19" s="59">
        <v>22</v>
      </c>
      <c r="J19" s="59">
        <v>14</v>
      </c>
      <c r="K19" s="59">
        <v>16</v>
      </c>
      <c r="L19" s="59">
        <v>36</v>
      </c>
      <c r="M19" s="59">
        <v>15</v>
      </c>
      <c r="N19" s="59">
        <v>49</v>
      </c>
      <c r="O19" s="59">
        <v>14</v>
      </c>
      <c r="P19" s="59">
        <v>22</v>
      </c>
      <c r="Q19" s="62">
        <v>33</v>
      </c>
      <c r="R19" s="62">
        <v>23</v>
      </c>
      <c r="S19" s="59">
        <v>23</v>
      </c>
      <c r="T19" s="56">
        <v>22</v>
      </c>
      <c r="U19" s="62"/>
      <c r="V19" s="59">
        <v>2</v>
      </c>
      <c r="W19" s="59">
        <v>20</v>
      </c>
      <c r="X19" s="59">
        <v>5</v>
      </c>
      <c r="Y19" s="59">
        <v>4</v>
      </c>
      <c r="Z19" s="59">
        <v>44</v>
      </c>
      <c r="AA19" s="59">
        <v>46</v>
      </c>
      <c r="AB19" s="59">
        <v>10</v>
      </c>
      <c r="AC19" s="59"/>
      <c r="AD19" s="59"/>
      <c r="AE19" s="56">
        <f t="shared" si="0"/>
        <v>550</v>
      </c>
      <c r="AF19" s="56">
        <f t="shared" si="1"/>
        <v>550</v>
      </c>
    </row>
    <row r="20" spans="1:32" s="57" customFormat="1" ht="15">
      <c r="A20" s="56" t="s">
        <v>20</v>
      </c>
      <c r="B20" s="74">
        <v>8</v>
      </c>
      <c r="C20" s="59">
        <v>12</v>
      </c>
      <c r="D20" s="59">
        <v>7</v>
      </c>
      <c r="E20" s="59">
        <v>26</v>
      </c>
      <c r="F20" s="59">
        <v>0</v>
      </c>
      <c r="G20" s="59">
        <v>2</v>
      </c>
      <c r="H20" s="59">
        <v>0</v>
      </c>
      <c r="I20" s="59">
        <v>15</v>
      </c>
      <c r="J20" s="59">
        <v>1</v>
      </c>
      <c r="K20" s="59">
        <v>9</v>
      </c>
      <c r="L20" s="59">
        <v>6</v>
      </c>
      <c r="M20" s="59">
        <v>12</v>
      </c>
      <c r="N20" s="59">
        <v>7</v>
      </c>
      <c r="O20" s="59">
        <v>1</v>
      </c>
      <c r="P20" s="59">
        <v>7</v>
      </c>
      <c r="Q20" s="62">
        <v>8</v>
      </c>
      <c r="R20" s="62">
        <v>59</v>
      </c>
      <c r="S20" s="59">
        <v>7</v>
      </c>
      <c r="T20" s="56">
        <v>16</v>
      </c>
      <c r="U20" s="62">
        <v>13</v>
      </c>
      <c r="V20" s="59">
        <v>0</v>
      </c>
      <c r="W20" s="59">
        <v>3</v>
      </c>
      <c r="X20" s="59">
        <v>1</v>
      </c>
      <c r="Y20" s="59">
        <v>11</v>
      </c>
      <c r="Z20" s="59">
        <v>0</v>
      </c>
      <c r="AA20" s="59">
        <v>16</v>
      </c>
      <c r="AB20" s="59">
        <v>9</v>
      </c>
      <c r="AC20" s="59"/>
      <c r="AD20" s="59"/>
      <c r="AE20" s="56">
        <f t="shared" si="0"/>
        <v>256</v>
      </c>
      <c r="AF20" s="56">
        <f t="shared" si="1"/>
        <v>256</v>
      </c>
    </row>
    <row r="21" spans="1:32" s="57" customFormat="1" ht="15">
      <c r="A21" s="56" t="s">
        <v>21</v>
      </c>
      <c r="B21" s="74">
        <v>38</v>
      </c>
      <c r="C21" s="59">
        <v>51</v>
      </c>
      <c r="D21" s="59">
        <v>55</v>
      </c>
      <c r="E21" s="59">
        <v>95</v>
      </c>
      <c r="F21" s="59">
        <v>7</v>
      </c>
      <c r="G21" s="59">
        <v>26</v>
      </c>
      <c r="H21" s="59">
        <v>15</v>
      </c>
      <c r="I21" s="59">
        <v>23</v>
      </c>
      <c r="J21" s="59">
        <v>22</v>
      </c>
      <c r="K21" s="59">
        <v>6</v>
      </c>
      <c r="L21" s="59">
        <v>79</v>
      </c>
      <c r="M21" s="59">
        <v>28</v>
      </c>
      <c r="N21" s="59">
        <v>62</v>
      </c>
      <c r="O21" s="59">
        <v>23</v>
      </c>
      <c r="P21" s="59">
        <v>27</v>
      </c>
      <c r="Q21" s="62">
        <v>38</v>
      </c>
      <c r="R21" s="62">
        <v>51</v>
      </c>
      <c r="S21" s="59">
        <v>33</v>
      </c>
      <c r="T21" s="56">
        <v>20</v>
      </c>
      <c r="U21" s="62">
        <v>17</v>
      </c>
      <c r="V21" s="59">
        <v>1</v>
      </c>
      <c r="W21" s="59">
        <v>12</v>
      </c>
      <c r="X21" s="59">
        <v>10</v>
      </c>
      <c r="Y21" s="59">
        <v>11</v>
      </c>
      <c r="Z21" s="59">
        <v>57</v>
      </c>
      <c r="AA21" s="59">
        <v>26</v>
      </c>
      <c r="AB21" s="59">
        <v>12</v>
      </c>
      <c r="AC21" s="59"/>
      <c r="AD21" s="59"/>
      <c r="AE21" s="56">
        <f t="shared" si="0"/>
        <v>845</v>
      </c>
      <c r="AF21" s="56">
        <f t="shared" si="1"/>
        <v>845</v>
      </c>
    </row>
    <row r="22" spans="1:32" s="57" customFormat="1" ht="15">
      <c r="A22" s="56" t="s">
        <v>34</v>
      </c>
      <c r="B22" s="74">
        <v>1</v>
      </c>
      <c r="C22" s="59">
        <v>19</v>
      </c>
      <c r="D22" s="59">
        <v>20</v>
      </c>
      <c r="E22" s="64">
        <v>27</v>
      </c>
      <c r="F22" s="64">
        <v>16</v>
      </c>
      <c r="G22" s="64">
        <v>3</v>
      </c>
      <c r="H22" s="64">
        <v>8</v>
      </c>
      <c r="I22" s="64">
        <v>4</v>
      </c>
      <c r="J22" s="64">
        <v>3</v>
      </c>
      <c r="K22" s="64">
        <v>3</v>
      </c>
      <c r="L22" s="64">
        <v>29</v>
      </c>
      <c r="M22" s="64">
        <v>21</v>
      </c>
      <c r="N22" s="64">
        <v>24</v>
      </c>
      <c r="O22" s="64">
        <v>6</v>
      </c>
      <c r="P22" s="64">
        <v>15</v>
      </c>
      <c r="Q22" s="62">
        <v>16</v>
      </c>
      <c r="R22" s="62">
        <v>4</v>
      </c>
      <c r="S22" s="64">
        <v>20</v>
      </c>
      <c r="T22" s="59">
        <v>7</v>
      </c>
      <c r="U22" s="62"/>
      <c r="V22" s="64">
        <v>0</v>
      </c>
      <c r="W22" s="64">
        <v>9</v>
      </c>
      <c r="X22" s="64">
        <v>5</v>
      </c>
      <c r="Y22" s="64">
        <v>2</v>
      </c>
      <c r="Z22" s="64">
        <v>6</v>
      </c>
      <c r="AA22" s="64">
        <v>4</v>
      </c>
      <c r="AB22" s="64">
        <v>6</v>
      </c>
      <c r="AC22" s="59"/>
      <c r="AD22" s="59"/>
      <c r="AE22" s="56">
        <f t="shared" si="0"/>
        <v>278</v>
      </c>
      <c r="AF22" s="56">
        <f t="shared" si="1"/>
        <v>278</v>
      </c>
    </row>
    <row r="23" spans="1:32" s="57" customFormat="1" ht="15">
      <c r="A23" s="56" t="s">
        <v>22</v>
      </c>
      <c r="B23" s="75">
        <v>37</v>
      </c>
      <c r="C23" s="65">
        <v>21</v>
      </c>
      <c r="D23" s="62">
        <v>0</v>
      </c>
      <c r="E23" s="66">
        <v>79</v>
      </c>
      <c r="F23" s="66"/>
      <c r="G23" s="66"/>
      <c r="H23" s="66">
        <v>1</v>
      </c>
      <c r="I23" s="66">
        <v>11</v>
      </c>
      <c r="J23" s="66">
        <v>4</v>
      </c>
      <c r="K23" s="66">
        <v>0</v>
      </c>
      <c r="L23" s="66">
        <v>44</v>
      </c>
      <c r="M23" s="66">
        <v>47</v>
      </c>
      <c r="N23" s="66">
        <v>0</v>
      </c>
      <c r="O23" s="66">
        <v>0</v>
      </c>
      <c r="P23" s="66">
        <v>60</v>
      </c>
      <c r="Q23" s="62">
        <v>30</v>
      </c>
      <c r="R23" s="62">
        <v>18</v>
      </c>
      <c r="S23" s="66">
        <v>10</v>
      </c>
      <c r="T23" s="56">
        <v>46</v>
      </c>
      <c r="U23" s="66">
        <v>9</v>
      </c>
      <c r="V23" s="66">
        <v>1</v>
      </c>
      <c r="W23" s="66">
        <v>0</v>
      </c>
      <c r="X23" s="66">
        <v>0</v>
      </c>
      <c r="Y23" s="66">
        <v>7</v>
      </c>
      <c r="Z23" s="62">
        <v>57</v>
      </c>
      <c r="AA23" s="66"/>
      <c r="AB23" s="66">
        <v>9</v>
      </c>
      <c r="AC23" s="65"/>
      <c r="AD23" s="65"/>
      <c r="AE23" s="56">
        <f t="shared" si="0"/>
        <v>491</v>
      </c>
      <c r="AF23" s="56">
        <f t="shared" si="1"/>
        <v>491</v>
      </c>
    </row>
    <row r="24" spans="1:32" s="57" customFormat="1" ht="15">
      <c r="A24" s="56" t="s">
        <v>23</v>
      </c>
      <c r="B24" s="2">
        <v>26</v>
      </c>
      <c r="C24" s="56">
        <v>6</v>
      </c>
      <c r="D24" s="62">
        <v>19</v>
      </c>
      <c r="E24" s="56">
        <v>32</v>
      </c>
      <c r="F24" s="56">
        <v>3</v>
      </c>
      <c r="G24" s="56">
        <v>13</v>
      </c>
      <c r="H24" s="56">
        <v>3</v>
      </c>
      <c r="I24" s="56"/>
      <c r="J24" s="56">
        <v>7</v>
      </c>
      <c r="K24" s="56">
        <v>5</v>
      </c>
      <c r="L24" s="56">
        <v>12</v>
      </c>
      <c r="M24" s="56">
        <v>12</v>
      </c>
      <c r="N24" s="56">
        <v>4</v>
      </c>
      <c r="O24" s="56"/>
      <c r="P24" s="56">
        <v>19</v>
      </c>
      <c r="Q24" s="62">
        <v>8</v>
      </c>
      <c r="R24" s="62">
        <v>0</v>
      </c>
      <c r="S24" s="56">
        <v>14</v>
      </c>
      <c r="T24" s="56">
        <v>12</v>
      </c>
      <c r="U24" s="56">
        <v>6</v>
      </c>
      <c r="V24" s="56">
        <v>0</v>
      </c>
      <c r="W24" s="56">
        <v>9</v>
      </c>
      <c r="X24" s="56">
        <v>7</v>
      </c>
      <c r="Y24" s="56">
        <v>5</v>
      </c>
      <c r="Z24" s="62">
        <v>0</v>
      </c>
      <c r="AA24" s="56">
        <v>2</v>
      </c>
      <c r="AB24" s="56"/>
      <c r="AC24" s="56"/>
      <c r="AD24" s="56"/>
      <c r="AE24" s="56">
        <f t="shared" si="0"/>
        <v>224</v>
      </c>
      <c r="AF24" s="56">
        <f t="shared" si="1"/>
        <v>224</v>
      </c>
    </row>
    <row r="25" spans="1:32" s="57" customFormat="1" ht="15">
      <c r="A25" s="56" t="s">
        <v>24</v>
      </c>
      <c r="B25" s="1">
        <v>0</v>
      </c>
      <c r="C25" s="56">
        <v>30</v>
      </c>
      <c r="D25" s="67">
        <v>21</v>
      </c>
      <c r="E25" s="56">
        <v>12</v>
      </c>
      <c r="F25" s="56">
        <v>0</v>
      </c>
      <c r="G25" s="56">
        <v>13</v>
      </c>
      <c r="H25" s="56">
        <v>0</v>
      </c>
      <c r="I25" s="56"/>
      <c r="J25" s="56">
        <v>0</v>
      </c>
      <c r="K25" s="56">
        <v>18</v>
      </c>
      <c r="L25" s="56">
        <v>53</v>
      </c>
      <c r="M25" s="56">
        <v>27</v>
      </c>
      <c r="N25" s="56">
        <v>4</v>
      </c>
      <c r="O25" s="56"/>
      <c r="P25" s="56">
        <v>8</v>
      </c>
      <c r="Q25" s="67">
        <v>5</v>
      </c>
      <c r="R25" s="67">
        <v>0</v>
      </c>
      <c r="S25" s="56">
        <v>19</v>
      </c>
      <c r="T25" s="56">
        <v>0</v>
      </c>
      <c r="U25" s="56">
        <v>0</v>
      </c>
      <c r="V25" s="56">
        <v>0</v>
      </c>
      <c r="W25" s="56"/>
      <c r="X25" s="56">
        <v>1</v>
      </c>
      <c r="Y25" s="56">
        <v>0</v>
      </c>
      <c r="Z25" s="67">
        <v>0</v>
      </c>
      <c r="AA25" s="56">
        <v>3</v>
      </c>
      <c r="AB25" s="56"/>
      <c r="AC25" s="56"/>
      <c r="AD25" s="56"/>
      <c r="AE25" s="56">
        <f t="shared" si="0"/>
        <v>214</v>
      </c>
      <c r="AF25" s="56">
        <f t="shared" si="1"/>
        <v>214</v>
      </c>
    </row>
    <row r="26" spans="1:32" s="18" customFormat="1" ht="15">
      <c r="A26" s="51" t="s">
        <v>26</v>
      </c>
      <c r="B26" s="17">
        <f>B4+B5+B6+B7+B8+B9+B10+B11+B12+B13+B14+B15+B16+B17+B18+B19+B20+B21+B22+B23+B24+B25</f>
        <v>549</v>
      </c>
      <c r="C26" s="17">
        <f>C4+C5+C6+C7+C8+C9+C10+C11+C12+C13+C14+C15+C16+C17+C18+C19+C20+C21+C22+C23+C24+C25</f>
        <v>380</v>
      </c>
      <c r="D26" s="17">
        <f aca="true" t="shared" si="2" ref="D26:AB26">D4+D5+D6+D7+D8+D9+D10+D11+D12+D13+D14+D15+D16+D17+D18+D19+D20+D21+D22+D23+D24+D25</f>
        <v>386</v>
      </c>
      <c r="E26" s="17">
        <f t="shared" si="2"/>
        <v>955</v>
      </c>
      <c r="F26" s="17">
        <f t="shared" si="2"/>
        <v>208</v>
      </c>
      <c r="G26" s="17">
        <f t="shared" si="2"/>
        <v>280</v>
      </c>
      <c r="H26" s="17">
        <f t="shared" si="2"/>
        <v>238</v>
      </c>
      <c r="I26" s="17">
        <f t="shared" si="2"/>
        <v>210</v>
      </c>
      <c r="J26" s="17">
        <f t="shared" si="2"/>
        <v>310</v>
      </c>
      <c r="K26" s="17">
        <f t="shared" si="2"/>
        <v>324</v>
      </c>
      <c r="L26" s="17">
        <f t="shared" si="2"/>
        <v>1001</v>
      </c>
      <c r="M26" s="17">
        <f t="shared" si="2"/>
        <v>431</v>
      </c>
      <c r="N26" s="17">
        <f t="shared" si="2"/>
        <v>707</v>
      </c>
      <c r="O26" s="17">
        <f t="shared" si="2"/>
        <v>226</v>
      </c>
      <c r="P26" s="17">
        <f t="shared" si="2"/>
        <v>300</v>
      </c>
      <c r="Q26" s="17">
        <f t="shared" si="2"/>
        <v>492</v>
      </c>
      <c r="R26" s="17">
        <f t="shared" si="2"/>
        <v>404</v>
      </c>
      <c r="S26" s="17">
        <f t="shared" si="2"/>
        <v>220</v>
      </c>
      <c r="T26" s="17">
        <f t="shared" si="2"/>
        <v>376</v>
      </c>
      <c r="U26" s="17">
        <f t="shared" si="2"/>
        <v>194</v>
      </c>
      <c r="V26" s="17">
        <f t="shared" si="2"/>
        <v>16</v>
      </c>
      <c r="W26" s="17">
        <f t="shared" si="2"/>
        <v>274</v>
      </c>
      <c r="X26" s="17">
        <f t="shared" si="2"/>
        <v>119</v>
      </c>
      <c r="Y26" s="17">
        <f t="shared" si="2"/>
        <v>195</v>
      </c>
      <c r="Z26" s="17">
        <f t="shared" si="2"/>
        <v>511</v>
      </c>
      <c r="AA26" s="17">
        <f t="shared" si="2"/>
        <v>510</v>
      </c>
      <c r="AB26" s="17">
        <f t="shared" si="2"/>
        <v>122</v>
      </c>
      <c r="AC26" s="17">
        <f>SUM(AC4:AC25)</f>
        <v>0</v>
      </c>
      <c r="AD26" s="17">
        <f>SUM(AD4:AD25)</f>
        <v>0</v>
      </c>
      <c r="AE26" s="17">
        <f>AE4+AE5+AE6+AE7+AE8+AE9+AE10+AE11+AE12+AE13+AE14+AE15+AE16+AE17+AE18+AE19+AE20+AE21+AE22+AE23+AE24+AE25</f>
        <v>9938</v>
      </c>
      <c r="AF26" s="17">
        <f>AF4+AF5+AF6+AF7+AF8+AF9+AF10+AF11+AF12+AF13+AF14+AF15+AF16+AF17+AF18+AF19+AF20+AF21+AF22+AF23+AF24+AF25</f>
        <v>9938</v>
      </c>
    </row>
    <row r="27" ht="15">
      <c r="AE27" s="24"/>
    </row>
    <row r="28" spans="6:31" ht="15">
      <c r="F28" s="15"/>
      <c r="AE28" s="17" t="s">
        <v>41</v>
      </c>
    </row>
    <row r="29" spans="1:33" ht="15">
      <c r="A29" s="7" t="s">
        <v>1</v>
      </c>
      <c r="B29" s="7">
        <v>1</v>
      </c>
      <c r="C29" s="17">
        <v>2</v>
      </c>
      <c r="D29" s="17">
        <v>3</v>
      </c>
      <c r="E29" s="17">
        <v>5</v>
      </c>
      <c r="F29" s="17">
        <v>6</v>
      </c>
      <c r="G29" s="17">
        <v>8</v>
      </c>
      <c r="H29" s="17">
        <v>9</v>
      </c>
      <c r="I29" s="17" t="s">
        <v>28</v>
      </c>
      <c r="J29" s="17">
        <v>11</v>
      </c>
      <c r="K29" s="17">
        <v>12</v>
      </c>
      <c r="L29" s="17">
        <v>13</v>
      </c>
      <c r="M29" s="17" t="s">
        <v>29</v>
      </c>
      <c r="N29" s="17">
        <v>16</v>
      </c>
      <c r="O29" s="17" t="s">
        <v>39</v>
      </c>
      <c r="P29" s="17">
        <v>19</v>
      </c>
      <c r="Q29" s="17">
        <v>20</v>
      </c>
      <c r="R29" s="17">
        <v>21</v>
      </c>
      <c r="S29" s="17">
        <v>22</v>
      </c>
      <c r="T29" s="17">
        <v>23</v>
      </c>
      <c r="U29" s="17">
        <v>24</v>
      </c>
      <c r="V29" s="17">
        <v>25</v>
      </c>
      <c r="W29" s="17">
        <v>26</v>
      </c>
      <c r="X29" s="17" t="s">
        <v>31</v>
      </c>
      <c r="Y29" s="17">
        <v>28</v>
      </c>
      <c r="Z29" s="17">
        <v>29</v>
      </c>
      <c r="AA29" s="17">
        <v>30</v>
      </c>
      <c r="AB29" s="17" t="s">
        <v>32</v>
      </c>
      <c r="AC29" s="17">
        <v>36</v>
      </c>
      <c r="AD29" s="17"/>
      <c r="AE29" s="17" t="s">
        <v>33</v>
      </c>
      <c r="AF29" s="17" t="s">
        <v>33</v>
      </c>
      <c r="AG29" s="17" t="s">
        <v>33</v>
      </c>
    </row>
    <row r="30" spans="1:32" ht="15">
      <c r="A30" s="1" t="s">
        <v>47</v>
      </c>
      <c r="B30" s="1">
        <v>114</v>
      </c>
      <c r="C30" s="1">
        <v>9</v>
      </c>
      <c r="D30" s="1">
        <v>22</v>
      </c>
      <c r="E30" s="1">
        <v>5</v>
      </c>
      <c r="F30" s="1">
        <v>6</v>
      </c>
      <c r="G30" s="1">
        <v>5</v>
      </c>
      <c r="H30" s="1">
        <v>14</v>
      </c>
      <c r="I30" s="1">
        <v>6</v>
      </c>
      <c r="J30" s="55">
        <v>13</v>
      </c>
      <c r="K30" s="1">
        <v>30</v>
      </c>
      <c r="L30" s="1">
        <v>13</v>
      </c>
      <c r="N30">
        <v>20</v>
      </c>
      <c r="P30">
        <v>2</v>
      </c>
      <c r="Q30" s="55">
        <v>11</v>
      </c>
      <c r="R30" s="55">
        <v>38</v>
      </c>
      <c r="S30" s="1">
        <v>43</v>
      </c>
      <c r="T30" s="55">
        <v>13</v>
      </c>
      <c r="U30" s="1">
        <v>19</v>
      </c>
      <c r="V30" s="55">
        <v>19</v>
      </c>
      <c r="W30" s="1">
        <v>2</v>
      </c>
      <c r="X30" s="1">
        <v>4</v>
      </c>
      <c r="Y30" s="1">
        <v>11</v>
      </c>
      <c r="Z30" s="1">
        <v>13</v>
      </c>
      <c r="AA30" s="1">
        <v>5</v>
      </c>
      <c r="AB30" s="1"/>
      <c r="AC30" s="1">
        <v>9</v>
      </c>
      <c r="AD30" s="1"/>
      <c r="AE30" s="1">
        <f>B30+C30+D30+E30+F30+G30+H30+I30+J30+K30+L30+N30+P30+Q30+R30+S30+T30+U30+V30+W30+X30+Y30+Z30+AA30+AB30+AC30</f>
        <v>446</v>
      </c>
      <c r="AF30" s="1">
        <f>B30+C30+D30+E30+F30+G30+H30+I30+J30+K30+L30+N30+P30+Q30+R30+S30+T30+U30+V30+W30+X30+Y30+Z30+AA30+AB30+AC30</f>
        <v>446</v>
      </c>
    </row>
    <row r="31" spans="1:32" ht="15">
      <c r="A31" s="1" t="s">
        <v>48</v>
      </c>
      <c r="B31" s="1">
        <v>110</v>
      </c>
      <c r="C31" s="1">
        <v>6</v>
      </c>
      <c r="D31" s="1">
        <v>21</v>
      </c>
      <c r="E31" s="1">
        <v>5</v>
      </c>
      <c r="F31" s="1">
        <v>2</v>
      </c>
      <c r="G31" s="1">
        <v>5</v>
      </c>
      <c r="H31" s="1">
        <v>12</v>
      </c>
      <c r="I31" s="1">
        <v>2</v>
      </c>
      <c r="J31" s="55">
        <v>4</v>
      </c>
      <c r="K31" s="1">
        <v>24</v>
      </c>
      <c r="L31" s="1">
        <v>6</v>
      </c>
      <c r="M31" s="1"/>
      <c r="N31" s="1">
        <v>28</v>
      </c>
      <c r="O31" s="1"/>
      <c r="P31" s="1">
        <v>4</v>
      </c>
      <c r="Q31" s="55">
        <v>4</v>
      </c>
      <c r="R31" s="55">
        <v>16</v>
      </c>
      <c r="S31" s="1">
        <v>44</v>
      </c>
      <c r="T31" s="55">
        <v>11</v>
      </c>
      <c r="U31" s="1">
        <v>20</v>
      </c>
      <c r="V31" s="55">
        <v>20</v>
      </c>
      <c r="W31" s="1">
        <v>0</v>
      </c>
      <c r="X31" s="1">
        <v>6</v>
      </c>
      <c r="Y31" s="1">
        <v>2</v>
      </c>
      <c r="Z31" s="1">
        <v>7</v>
      </c>
      <c r="AA31" s="1">
        <v>8</v>
      </c>
      <c r="AB31" s="1">
        <v>7</v>
      </c>
      <c r="AC31" s="1">
        <v>7</v>
      </c>
      <c r="AD31" s="1"/>
      <c r="AE31" s="1">
        <f>B31+C31+D31+E31+F31+G31+H31+I31+J31+K31+L31+N31+P31+Q31+R31+S31+T31+U31+V31+W31+X31+Y31+Z31+AA31+AB31+AC31</f>
        <v>381</v>
      </c>
      <c r="AF31" s="1">
        <f>B31+C31+D31+E31+F31+G31+H31+I31+J31+K31+L31+N31+P31+Q31+R31+S31+T31+U31+V31+W31+X31+Y31+Z31+AA31+AB31+AC31</f>
        <v>381</v>
      </c>
    </row>
    <row r="32" spans="1:32" ht="15">
      <c r="A32" s="46" t="s">
        <v>26</v>
      </c>
      <c r="B32" s="7">
        <f>B30+B31</f>
        <v>224</v>
      </c>
      <c r="C32" s="7">
        <f aca="true" t="shared" si="3" ref="C32:AC32">C30+C31</f>
        <v>15</v>
      </c>
      <c r="D32" s="7">
        <f t="shared" si="3"/>
        <v>43</v>
      </c>
      <c r="E32" s="7">
        <f t="shared" si="3"/>
        <v>10</v>
      </c>
      <c r="F32" s="7">
        <f t="shared" si="3"/>
        <v>8</v>
      </c>
      <c r="G32" s="7">
        <f t="shared" si="3"/>
        <v>10</v>
      </c>
      <c r="H32" s="7">
        <f t="shared" si="3"/>
        <v>26</v>
      </c>
      <c r="I32" s="7">
        <f t="shared" si="3"/>
        <v>8</v>
      </c>
      <c r="J32" s="7">
        <f t="shared" si="3"/>
        <v>17</v>
      </c>
      <c r="K32" s="7">
        <f t="shared" si="3"/>
        <v>54</v>
      </c>
      <c r="L32" s="7">
        <f t="shared" si="3"/>
        <v>19</v>
      </c>
      <c r="M32" s="7">
        <f t="shared" si="3"/>
        <v>0</v>
      </c>
      <c r="N32" s="7">
        <f t="shared" si="3"/>
        <v>48</v>
      </c>
      <c r="O32" s="7">
        <f t="shared" si="3"/>
        <v>0</v>
      </c>
      <c r="P32" s="7">
        <f t="shared" si="3"/>
        <v>6</v>
      </c>
      <c r="Q32" s="7">
        <f t="shared" si="3"/>
        <v>15</v>
      </c>
      <c r="R32" s="7">
        <f t="shared" si="3"/>
        <v>54</v>
      </c>
      <c r="S32" s="7">
        <f t="shared" si="3"/>
        <v>87</v>
      </c>
      <c r="T32" s="7">
        <f t="shared" si="3"/>
        <v>24</v>
      </c>
      <c r="U32" s="7">
        <f t="shared" si="3"/>
        <v>39</v>
      </c>
      <c r="V32" s="7">
        <f t="shared" si="3"/>
        <v>39</v>
      </c>
      <c r="W32" s="7">
        <f t="shared" si="3"/>
        <v>2</v>
      </c>
      <c r="X32" s="7">
        <f t="shared" si="3"/>
        <v>10</v>
      </c>
      <c r="Y32" s="7">
        <f t="shared" si="3"/>
        <v>13</v>
      </c>
      <c r="Z32" s="7">
        <f t="shared" si="3"/>
        <v>20</v>
      </c>
      <c r="AA32" s="7">
        <f t="shared" si="3"/>
        <v>13</v>
      </c>
      <c r="AB32" s="7">
        <f t="shared" si="3"/>
        <v>7</v>
      </c>
      <c r="AC32" s="7">
        <f t="shared" si="3"/>
        <v>16</v>
      </c>
      <c r="AD32" s="7"/>
      <c r="AE32" s="7">
        <f>AE30+AE31</f>
        <v>827</v>
      </c>
      <c r="AF32" s="7">
        <f>AF30+AF31</f>
        <v>827</v>
      </c>
    </row>
    <row r="35" spans="1:32" ht="15">
      <c r="A35" s="46" t="s">
        <v>50</v>
      </c>
      <c r="B35" s="7">
        <f>B26+B32</f>
        <v>773</v>
      </c>
      <c r="C35" s="7">
        <f aca="true" t="shared" si="4" ref="C35:AC35">C26+C32</f>
        <v>395</v>
      </c>
      <c r="D35" s="7">
        <f t="shared" si="4"/>
        <v>429</v>
      </c>
      <c r="E35" s="7">
        <f t="shared" si="4"/>
        <v>965</v>
      </c>
      <c r="F35" s="7">
        <f t="shared" si="4"/>
        <v>216</v>
      </c>
      <c r="G35" s="7">
        <f t="shared" si="4"/>
        <v>290</v>
      </c>
      <c r="H35" s="7">
        <f t="shared" si="4"/>
        <v>264</v>
      </c>
      <c r="I35" s="7">
        <f t="shared" si="4"/>
        <v>218</v>
      </c>
      <c r="J35" s="7">
        <f t="shared" si="4"/>
        <v>327</v>
      </c>
      <c r="K35" s="7">
        <f t="shared" si="4"/>
        <v>378</v>
      </c>
      <c r="L35" s="7">
        <f t="shared" si="4"/>
        <v>1020</v>
      </c>
      <c r="M35" s="7">
        <f t="shared" si="4"/>
        <v>431</v>
      </c>
      <c r="N35" s="7">
        <f t="shared" si="4"/>
        <v>755</v>
      </c>
      <c r="O35" s="7">
        <f t="shared" si="4"/>
        <v>226</v>
      </c>
      <c r="P35" s="7">
        <f t="shared" si="4"/>
        <v>306</v>
      </c>
      <c r="Q35" s="7">
        <f t="shared" si="4"/>
        <v>507</v>
      </c>
      <c r="R35" s="7">
        <f t="shared" si="4"/>
        <v>458</v>
      </c>
      <c r="S35" s="7">
        <f t="shared" si="4"/>
        <v>307</v>
      </c>
      <c r="T35" s="7">
        <f t="shared" si="4"/>
        <v>400</v>
      </c>
      <c r="U35" s="7">
        <f t="shared" si="4"/>
        <v>233</v>
      </c>
      <c r="V35" s="7">
        <f t="shared" si="4"/>
        <v>55</v>
      </c>
      <c r="W35" s="7">
        <f t="shared" si="4"/>
        <v>276</v>
      </c>
      <c r="X35" s="7">
        <f t="shared" si="4"/>
        <v>129</v>
      </c>
      <c r="Y35" s="7">
        <f t="shared" si="4"/>
        <v>208</v>
      </c>
      <c r="Z35" s="7">
        <f t="shared" si="4"/>
        <v>531</v>
      </c>
      <c r="AA35" s="7">
        <f t="shared" si="4"/>
        <v>523</v>
      </c>
      <c r="AB35" s="7">
        <f t="shared" si="4"/>
        <v>129</v>
      </c>
      <c r="AC35" s="7">
        <f t="shared" si="4"/>
        <v>16</v>
      </c>
      <c r="AD35" s="7">
        <f>AD26+AD32</f>
        <v>0</v>
      </c>
      <c r="AE35" s="48">
        <f>B35+C35+D35+E35+F35+G35+H35+I35+J35+K35+L35+M35+N35+O35+P35+Q35+R35+S35+T35+U35+V35+W35+X35+Y35+Z35+AA35+AB35+AC35</f>
        <v>10765</v>
      </c>
      <c r="AF35" s="1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4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23.57421875" style="0" customWidth="1"/>
    <col min="2" max="2" width="4.00390625" style="0" customWidth="1"/>
    <col min="3" max="3" width="3.00390625" style="0" customWidth="1"/>
    <col min="4" max="4" width="3.140625" style="0" customWidth="1"/>
    <col min="5" max="5" width="5.28125" style="0" customWidth="1"/>
    <col min="6" max="6" width="3.421875" style="0" customWidth="1"/>
    <col min="7" max="7" width="3.57421875" style="0" customWidth="1"/>
    <col min="8" max="8" width="6.28125" style="0" customWidth="1"/>
    <col min="9" max="9" width="3.421875" style="0" customWidth="1"/>
    <col min="10" max="10" width="3.57421875" style="0" customWidth="1"/>
    <col min="11" max="11" width="4.00390625" style="0" customWidth="1"/>
    <col min="12" max="12" width="9.57421875" style="0" customWidth="1"/>
    <col min="13" max="13" width="7.7109375" style="0" customWidth="1"/>
    <col min="14" max="14" width="13.8515625" style="0" customWidth="1"/>
    <col min="15" max="15" width="4.7109375" style="0" customWidth="1"/>
    <col min="16" max="16" width="4.421875" style="0" customWidth="1"/>
    <col min="17" max="18" width="3.421875" style="0" customWidth="1"/>
    <col min="19" max="19" width="3.140625" style="0" customWidth="1"/>
    <col min="20" max="20" width="3.57421875" style="0" customWidth="1"/>
    <col min="21" max="22" width="3.8515625" style="0" customWidth="1"/>
    <col min="24" max="27" width="3.57421875" style="0" customWidth="1"/>
    <col min="28" max="28" width="3.140625" style="0" customWidth="1"/>
    <col min="29" max="29" width="3.57421875" style="0" customWidth="1"/>
    <col min="30" max="30" width="3.8515625" style="0" customWidth="1"/>
    <col min="31" max="31" width="18.421875" style="0" customWidth="1"/>
  </cols>
  <sheetData>
    <row r="1" spans="1:31" ht="15.75">
      <c r="A1" s="82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ht="15.75">
      <c r="A2" s="9" t="s">
        <v>1</v>
      </c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53" customFormat="1" ht="15.75">
      <c r="A3" s="52"/>
      <c r="B3" s="52">
        <v>2</v>
      </c>
      <c r="C3" s="52">
        <v>3</v>
      </c>
      <c r="D3" s="52">
        <v>5</v>
      </c>
      <c r="E3" s="52">
        <v>6</v>
      </c>
      <c r="F3" s="52">
        <v>8</v>
      </c>
      <c r="G3" s="52">
        <v>9</v>
      </c>
      <c r="H3" s="52" t="s">
        <v>28</v>
      </c>
      <c r="I3" s="52">
        <v>11</v>
      </c>
      <c r="J3" s="52">
        <v>12</v>
      </c>
      <c r="K3" s="52">
        <v>13</v>
      </c>
      <c r="L3" s="52" t="s">
        <v>29</v>
      </c>
      <c r="M3" s="52">
        <v>16</v>
      </c>
      <c r="N3" s="52" t="s">
        <v>30</v>
      </c>
      <c r="O3" s="52">
        <v>19</v>
      </c>
      <c r="P3" s="52">
        <v>20</v>
      </c>
      <c r="Q3" s="52">
        <v>21</v>
      </c>
      <c r="R3" s="52">
        <v>22</v>
      </c>
      <c r="S3" s="52">
        <v>23</v>
      </c>
      <c r="T3" s="52">
        <v>24</v>
      </c>
      <c r="U3" s="52">
        <v>25</v>
      </c>
      <c r="V3" s="52">
        <v>26</v>
      </c>
      <c r="W3" s="52" t="s">
        <v>31</v>
      </c>
      <c r="X3" s="52">
        <v>28</v>
      </c>
      <c r="Y3" s="52">
        <v>29</v>
      </c>
      <c r="Z3" s="52">
        <v>30</v>
      </c>
      <c r="AA3" s="52" t="s">
        <v>32</v>
      </c>
      <c r="AB3" s="52" t="s">
        <v>36</v>
      </c>
      <c r="AC3" s="52">
        <v>36</v>
      </c>
      <c r="AD3" s="52"/>
      <c r="AE3" s="52" t="s">
        <v>33</v>
      </c>
    </row>
    <row r="4" spans="1:31" s="57" customFormat="1" ht="15.75">
      <c r="A4" s="58" t="s">
        <v>5</v>
      </c>
      <c r="B4" s="9">
        <v>3</v>
      </c>
      <c r="C4" s="58">
        <v>2</v>
      </c>
      <c r="D4" s="58">
        <v>1</v>
      </c>
      <c r="E4" s="58">
        <v>4</v>
      </c>
      <c r="F4" s="58">
        <v>1</v>
      </c>
      <c r="G4" s="58">
        <v>1</v>
      </c>
      <c r="H4" s="58">
        <v>1</v>
      </c>
      <c r="I4" s="58"/>
      <c r="J4" s="58">
        <v>0</v>
      </c>
      <c r="K4" s="58">
        <v>1</v>
      </c>
      <c r="L4" s="58">
        <v>4</v>
      </c>
      <c r="M4" s="58">
        <v>4</v>
      </c>
      <c r="N4" s="58">
        <v>4</v>
      </c>
      <c r="O4" s="58">
        <v>1</v>
      </c>
      <c r="P4" s="58">
        <v>4</v>
      </c>
      <c r="Q4" s="58">
        <v>1</v>
      </c>
      <c r="R4" s="58">
        <v>3</v>
      </c>
      <c r="S4" s="58"/>
      <c r="T4" s="58">
        <v>3</v>
      </c>
      <c r="U4" s="58"/>
      <c r="V4" s="9">
        <v>0</v>
      </c>
      <c r="W4" s="58">
        <v>2</v>
      </c>
      <c r="X4" s="58">
        <v>5</v>
      </c>
      <c r="Y4" s="58">
        <v>3</v>
      </c>
      <c r="Z4" s="58">
        <v>2</v>
      </c>
      <c r="AA4" s="58">
        <v>5</v>
      </c>
      <c r="AB4" s="58"/>
      <c r="AC4" s="58">
        <v>0</v>
      </c>
      <c r="AD4" s="58"/>
      <c r="AE4" s="58">
        <f>B4+C4+D4+E4+F4+G4+H4+I4+J4+K4+L4+M4+N4+O4+P4+Q4+R4+S4+T4+U4+V4+W4+X4+Y4+Z4+AA4+AB4+AC4</f>
        <v>55</v>
      </c>
    </row>
    <row r="5" spans="1:31" s="57" customFormat="1" ht="15.75">
      <c r="A5" s="58" t="s">
        <v>6</v>
      </c>
      <c r="B5" s="9">
        <v>0</v>
      </c>
      <c r="C5" s="58"/>
      <c r="D5" s="58">
        <v>1</v>
      </c>
      <c r="E5" s="58">
        <v>1</v>
      </c>
      <c r="F5" s="58"/>
      <c r="G5" s="58"/>
      <c r="H5" s="58"/>
      <c r="I5" s="58"/>
      <c r="J5" s="58">
        <v>1</v>
      </c>
      <c r="K5" s="58">
        <v>1</v>
      </c>
      <c r="L5" s="58">
        <v>2</v>
      </c>
      <c r="M5" s="58">
        <v>0</v>
      </c>
      <c r="N5" s="58">
        <v>3</v>
      </c>
      <c r="O5" s="58"/>
      <c r="P5" s="58">
        <v>3</v>
      </c>
      <c r="Q5" s="58">
        <v>1</v>
      </c>
      <c r="R5" s="58"/>
      <c r="S5" s="58"/>
      <c r="T5" s="58"/>
      <c r="U5" s="58"/>
      <c r="V5" s="9">
        <v>0</v>
      </c>
      <c r="W5" s="58"/>
      <c r="X5" s="58"/>
      <c r="Y5" s="58">
        <v>1</v>
      </c>
      <c r="Z5" s="58">
        <v>4</v>
      </c>
      <c r="AA5" s="58"/>
      <c r="AB5" s="58"/>
      <c r="AC5" s="58"/>
      <c r="AD5" s="58"/>
      <c r="AE5" s="58">
        <f aca="true" t="shared" si="0" ref="AE5:AE26">B5+C5+D5+E5+F5+G5+H5+I5+J5+K5+L5+M5+N5+O5+P5+Q5+R5+S5+T5+U5+V5+W5+X5+Y5+Z5+AA5+AB5+AC5</f>
        <v>18</v>
      </c>
    </row>
    <row r="6" spans="1:31" s="57" customFormat="1" ht="15.75">
      <c r="A6" s="58" t="s">
        <v>7</v>
      </c>
      <c r="B6" s="9">
        <v>0</v>
      </c>
      <c r="C6" s="58">
        <v>2</v>
      </c>
      <c r="D6" s="58">
        <v>1</v>
      </c>
      <c r="E6" s="58">
        <v>3</v>
      </c>
      <c r="F6" s="58">
        <v>0</v>
      </c>
      <c r="G6" s="58">
        <v>1</v>
      </c>
      <c r="H6" s="58">
        <v>1</v>
      </c>
      <c r="I6" s="58"/>
      <c r="J6" s="58">
        <v>0</v>
      </c>
      <c r="K6" s="58">
        <v>1</v>
      </c>
      <c r="L6" s="58"/>
      <c r="M6" s="58"/>
      <c r="N6" s="58">
        <v>3</v>
      </c>
      <c r="O6" s="58"/>
      <c r="P6" s="58">
        <v>1</v>
      </c>
      <c r="Q6" s="58">
        <v>1</v>
      </c>
      <c r="R6" s="58">
        <v>4</v>
      </c>
      <c r="S6" s="58"/>
      <c r="T6" s="58">
        <v>0</v>
      </c>
      <c r="U6" s="58"/>
      <c r="V6" s="9">
        <v>0</v>
      </c>
      <c r="W6" s="58">
        <v>2</v>
      </c>
      <c r="X6" s="58"/>
      <c r="Y6" s="58"/>
      <c r="Z6" s="58"/>
      <c r="AA6" s="58"/>
      <c r="AB6" s="58"/>
      <c r="AC6" s="58"/>
      <c r="AD6" s="58"/>
      <c r="AE6" s="58">
        <f t="shared" si="0"/>
        <v>20</v>
      </c>
    </row>
    <row r="7" spans="1:31" s="57" customFormat="1" ht="15.75">
      <c r="A7" s="58" t="s">
        <v>8</v>
      </c>
      <c r="B7" s="9">
        <v>6</v>
      </c>
      <c r="C7" s="58">
        <v>0</v>
      </c>
      <c r="D7" s="58"/>
      <c r="E7" s="58">
        <v>6</v>
      </c>
      <c r="F7" s="58"/>
      <c r="G7" s="58">
        <v>2</v>
      </c>
      <c r="H7" s="58">
        <v>3</v>
      </c>
      <c r="I7" s="58">
        <v>3</v>
      </c>
      <c r="J7" s="58">
        <v>1</v>
      </c>
      <c r="K7" s="58">
        <v>7</v>
      </c>
      <c r="L7" s="58">
        <v>6</v>
      </c>
      <c r="M7" s="58"/>
      <c r="N7" s="58">
        <v>5</v>
      </c>
      <c r="O7" s="58">
        <v>1</v>
      </c>
      <c r="P7" s="58">
        <v>2</v>
      </c>
      <c r="Q7" s="58"/>
      <c r="R7" s="58"/>
      <c r="S7" s="58"/>
      <c r="T7" s="58">
        <v>0</v>
      </c>
      <c r="U7" s="58"/>
      <c r="V7" s="9">
        <v>0</v>
      </c>
      <c r="W7" s="58">
        <v>2</v>
      </c>
      <c r="X7" s="58">
        <v>1</v>
      </c>
      <c r="Y7" s="58">
        <v>5</v>
      </c>
      <c r="Z7" s="58">
        <v>2</v>
      </c>
      <c r="AA7" s="58">
        <v>5</v>
      </c>
      <c r="AB7" s="58"/>
      <c r="AC7" s="58"/>
      <c r="AD7" s="58"/>
      <c r="AE7" s="58">
        <f t="shared" si="0"/>
        <v>57</v>
      </c>
    </row>
    <row r="8" spans="1:31" s="57" customFormat="1" ht="15.75">
      <c r="A8" s="58" t="s">
        <v>9</v>
      </c>
      <c r="B8" s="9">
        <v>0</v>
      </c>
      <c r="C8" s="58"/>
      <c r="D8" s="58"/>
      <c r="E8" s="58"/>
      <c r="F8" s="58"/>
      <c r="G8" s="58"/>
      <c r="H8" s="58"/>
      <c r="I8" s="58">
        <v>1</v>
      </c>
      <c r="J8" s="58"/>
      <c r="K8" s="58">
        <v>2</v>
      </c>
      <c r="L8" s="58">
        <v>2</v>
      </c>
      <c r="M8" s="58">
        <v>0</v>
      </c>
      <c r="N8" s="58">
        <v>4</v>
      </c>
      <c r="O8" s="58"/>
      <c r="P8" s="58"/>
      <c r="Q8" s="58"/>
      <c r="R8" s="58"/>
      <c r="S8" s="58"/>
      <c r="T8" s="58">
        <v>2</v>
      </c>
      <c r="U8" s="58"/>
      <c r="V8" s="9">
        <v>0</v>
      </c>
      <c r="W8" s="58"/>
      <c r="X8" s="58"/>
      <c r="Y8" s="58"/>
      <c r="Z8" s="58"/>
      <c r="AA8" s="58"/>
      <c r="AB8" s="58"/>
      <c r="AC8" s="58"/>
      <c r="AD8" s="58"/>
      <c r="AE8" s="58">
        <f t="shared" si="0"/>
        <v>11</v>
      </c>
    </row>
    <row r="9" spans="1:31" s="57" customFormat="1" ht="15.75">
      <c r="A9" s="58" t="s">
        <v>10</v>
      </c>
      <c r="B9" s="1">
        <v>4</v>
      </c>
      <c r="C9" s="56"/>
      <c r="D9" s="56">
        <v>1</v>
      </c>
      <c r="E9" s="56">
        <v>5</v>
      </c>
      <c r="F9" s="56"/>
      <c r="G9" s="56">
        <v>1</v>
      </c>
      <c r="H9" s="56">
        <v>1</v>
      </c>
      <c r="I9" s="56"/>
      <c r="J9" s="56"/>
      <c r="K9" s="56">
        <v>4</v>
      </c>
      <c r="L9" s="56">
        <v>2</v>
      </c>
      <c r="M9" s="56">
        <v>0</v>
      </c>
      <c r="N9" s="56">
        <v>10</v>
      </c>
      <c r="O9" s="56">
        <v>2</v>
      </c>
      <c r="P9" s="56">
        <v>2</v>
      </c>
      <c r="Q9" s="56">
        <v>1</v>
      </c>
      <c r="R9" s="56">
        <v>5</v>
      </c>
      <c r="S9" s="56"/>
      <c r="T9" s="56">
        <v>3</v>
      </c>
      <c r="U9" s="56"/>
      <c r="V9" s="1">
        <v>0</v>
      </c>
      <c r="W9" s="56">
        <v>5</v>
      </c>
      <c r="X9" s="56">
        <v>5</v>
      </c>
      <c r="Y9" s="56">
        <v>0</v>
      </c>
      <c r="Z9" s="56">
        <v>3</v>
      </c>
      <c r="AA9" s="56">
        <v>5</v>
      </c>
      <c r="AB9" s="56"/>
      <c r="AC9" s="56"/>
      <c r="AD9" s="56"/>
      <c r="AE9" s="58">
        <f t="shared" si="0"/>
        <v>59</v>
      </c>
    </row>
    <row r="10" spans="1:31" s="57" customFormat="1" ht="15.75">
      <c r="A10" s="58" t="s">
        <v>25</v>
      </c>
      <c r="B10" s="1">
        <v>3</v>
      </c>
      <c r="C10" s="56">
        <v>3</v>
      </c>
      <c r="D10" s="56"/>
      <c r="E10" s="56">
        <v>5</v>
      </c>
      <c r="F10" s="56"/>
      <c r="G10" s="56">
        <v>1</v>
      </c>
      <c r="H10" s="56">
        <v>5</v>
      </c>
      <c r="I10" s="56">
        <v>3</v>
      </c>
      <c r="J10" s="56"/>
      <c r="K10" s="56">
        <v>6</v>
      </c>
      <c r="L10" s="56">
        <v>8</v>
      </c>
      <c r="M10" s="56">
        <v>3</v>
      </c>
      <c r="N10" s="56">
        <v>7</v>
      </c>
      <c r="O10" s="56">
        <v>4</v>
      </c>
      <c r="P10" s="56">
        <v>2</v>
      </c>
      <c r="Q10" s="56"/>
      <c r="R10" s="56">
        <v>7</v>
      </c>
      <c r="S10" s="56"/>
      <c r="T10" s="56">
        <v>4</v>
      </c>
      <c r="U10" s="56">
        <v>5</v>
      </c>
      <c r="V10" s="1">
        <v>0</v>
      </c>
      <c r="W10" s="56">
        <v>6</v>
      </c>
      <c r="X10" s="56">
        <v>5</v>
      </c>
      <c r="Y10" s="56">
        <v>3</v>
      </c>
      <c r="Z10" s="56">
        <v>5</v>
      </c>
      <c r="AA10" s="56"/>
      <c r="AB10" s="56"/>
      <c r="AC10" s="56">
        <v>2</v>
      </c>
      <c r="AD10" s="56"/>
      <c r="AE10" s="58">
        <f t="shared" si="0"/>
        <v>87</v>
      </c>
    </row>
    <row r="11" spans="1:31" s="57" customFormat="1" ht="15.75">
      <c r="A11" s="58" t="s">
        <v>11</v>
      </c>
      <c r="B11" s="1">
        <v>2</v>
      </c>
      <c r="C11" s="56">
        <v>5</v>
      </c>
      <c r="D11" s="56">
        <v>1</v>
      </c>
      <c r="E11" s="56">
        <v>2</v>
      </c>
      <c r="F11" s="56"/>
      <c r="G11" s="56"/>
      <c r="H11" s="56"/>
      <c r="I11" s="56"/>
      <c r="J11" s="56"/>
      <c r="K11" s="56">
        <v>2</v>
      </c>
      <c r="L11" s="56"/>
      <c r="M11" s="56"/>
      <c r="N11" s="56">
        <v>3</v>
      </c>
      <c r="O11" s="56"/>
      <c r="P11" s="56"/>
      <c r="Q11" s="56"/>
      <c r="R11" s="56"/>
      <c r="S11" s="56"/>
      <c r="T11" s="56"/>
      <c r="U11" s="56"/>
      <c r="V11" s="1">
        <v>0</v>
      </c>
      <c r="W11" s="56">
        <v>1</v>
      </c>
      <c r="X11" s="56">
        <v>1</v>
      </c>
      <c r="Y11" s="56">
        <v>1</v>
      </c>
      <c r="Z11" s="56"/>
      <c r="AA11" s="56">
        <v>2</v>
      </c>
      <c r="AB11" s="56"/>
      <c r="AC11" s="56"/>
      <c r="AD11" s="56"/>
      <c r="AE11" s="58">
        <f t="shared" si="0"/>
        <v>20</v>
      </c>
    </row>
    <row r="12" spans="1:31" s="57" customFormat="1" ht="15.75">
      <c r="A12" s="58" t="s">
        <v>12</v>
      </c>
      <c r="B12" s="1">
        <v>4</v>
      </c>
      <c r="C12" s="56">
        <v>2</v>
      </c>
      <c r="D12" s="56">
        <v>5</v>
      </c>
      <c r="E12" s="56">
        <v>7</v>
      </c>
      <c r="F12" s="56"/>
      <c r="G12" s="56">
        <v>2</v>
      </c>
      <c r="H12" s="56">
        <v>5</v>
      </c>
      <c r="I12" s="56">
        <v>5</v>
      </c>
      <c r="J12" s="56">
        <v>3</v>
      </c>
      <c r="K12" s="56">
        <v>6</v>
      </c>
      <c r="L12" s="56">
        <v>7</v>
      </c>
      <c r="M12" s="56">
        <v>1</v>
      </c>
      <c r="N12" s="56">
        <v>9</v>
      </c>
      <c r="O12" s="56">
        <v>8</v>
      </c>
      <c r="P12" s="56">
        <v>3</v>
      </c>
      <c r="Q12" s="56">
        <v>7</v>
      </c>
      <c r="R12" s="56">
        <v>4</v>
      </c>
      <c r="S12" s="56"/>
      <c r="T12" s="56">
        <v>6</v>
      </c>
      <c r="U12" s="56">
        <v>4</v>
      </c>
      <c r="V12" s="1">
        <v>1</v>
      </c>
      <c r="W12" s="56">
        <v>9</v>
      </c>
      <c r="X12" s="56">
        <v>4</v>
      </c>
      <c r="Y12" s="56">
        <v>6</v>
      </c>
      <c r="Z12" s="56">
        <v>5</v>
      </c>
      <c r="AA12" s="56">
        <v>7</v>
      </c>
      <c r="AB12" s="56"/>
      <c r="AC12" s="56">
        <v>3</v>
      </c>
      <c r="AD12" s="56"/>
      <c r="AE12" s="58">
        <f t="shared" si="0"/>
        <v>123</v>
      </c>
    </row>
    <row r="13" spans="1:31" s="57" customFormat="1" ht="15.75">
      <c r="A13" s="58" t="s">
        <v>13</v>
      </c>
      <c r="B13" s="1">
        <v>6</v>
      </c>
      <c r="C13" s="56">
        <v>8</v>
      </c>
      <c r="D13" s="56"/>
      <c r="E13" s="56">
        <v>7</v>
      </c>
      <c r="F13" s="56"/>
      <c r="G13" s="56"/>
      <c r="H13" s="56">
        <v>3</v>
      </c>
      <c r="I13" s="56">
        <v>1</v>
      </c>
      <c r="J13" s="56">
        <v>2</v>
      </c>
      <c r="K13" s="56">
        <v>2</v>
      </c>
      <c r="L13" s="56">
        <v>8</v>
      </c>
      <c r="M13" s="56">
        <v>3</v>
      </c>
      <c r="N13" s="56">
        <v>15</v>
      </c>
      <c r="O13" s="56">
        <v>1</v>
      </c>
      <c r="P13" s="56">
        <v>5</v>
      </c>
      <c r="Q13" s="56">
        <v>7</v>
      </c>
      <c r="R13" s="56">
        <v>6</v>
      </c>
      <c r="S13" s="56"/>
      <c r="T13" s="56">
        <v>4</v>
      </c>
      <c r="U13" s="56">
        <v>3</v>
      </c>
      <c r="V13" s="1">
        <v>0</v>
      </c>
      <c r="W13" s="56">
        <v>6</v>
      </c>
      <c r="X13" s="56">
        <v>8</v>
      </c>
      <c r="Y13" s="56">
        <v>5</v>
      </c>
      <c r="Z13" s="56">
        <v>6</v>
      </c>
      <c r="AA13" s="56">
        <v>6</v>
      </c>
      <c r="AB13" s="56"/>
      <c r="AC13" s="56">
        <v>1</v>
      </c>
      <c r="AD13" s="56"/>
      <c r="AE13" s="58">
        <f t="shared" si="0"/>
        <v>113</v>
      </c>
    </row>
    <row r="14" spans="1:31" s="57" customFormat="1" ht="15.75">
      <c r="A14" s="58" t="s">
        <v>14</v>
      </c>
      <c r="B14" s="54">
        <v>3</v>
      </c>
      <c r="C14" s="68">
        <v>1</v>
      </c>
      <c r="D14" s="68">
        <v>3</v>
      </c>
      <c r="E14" s="68">
        <v>8</v>
      </c>
      <c r="F14" s="68">
        <v>8</v>
      </c>
      <c r="G14" s="68">
        <v>2</v>
      </c>
      <c r="H14" s="68">
        <v>2</v>
      </c>
      <c r="I14" s="68">
        <v>2</v>
      </c>
      <c r="J14" s="68">
        <v>5</v>
      </c>
      <c r="K14" s="68">
        <v>0</v>
      </c>
      <c r="L14" s="68">
        <v>7</v>
      </c>
      <c r="M14" s="68">
        <v>1</v>
      </c>
      <c r="N14" s="69">
        <v>6</v>
      </c>
      <c r="O14" s="68">
        <v>2</v>
      </c>
      <c r="P14" s="59">
        <v>22</v>
      </c>
      <c r="Q14" s="62">
        <v>3</v>
      </c>
      <c r="R14" s="68">
        <v>5</v>
      </c>
      <c r="S14" s="68">
        <v>1</v>
      </c>
      <c r="T14" s="68">
        <v>3</v>
      </c>
      <c r="U14" s="62">
        <v>0</v>
      </c>
      <c r="V14" s="68">
        <v>0</v>
      </c>
      <c r="W14" s="68">
        <v>6</v>
      </c>
      <c r="X14" s="68">
        <v>2</v>
      </c>
      <c r="Y14" s="68">
        <v>2</v>
      </c>
      <c r="Z14" s="68">
        <v>3</v>
      </c>
      <c r="AA14" s="68">
        <v>7</v>
      </c>
      <c r="AB14" s="68"/>
      <c r="AC14" s="68"/>
      <c r="AD14" s="68"/>
      <c r="AE14" s="58">
        <f t="shared" si="0"/>
        <v>104</v>
      </c>
    </row>
    <row r="15" spans="1:31" s="57" customFormat="1" ht="15.75">
      <c r="A15" s="58" t="s">
        <v>15</v>
      </c>
      <c r="B15" s="54">
        <v>0</v>
      </c>
      <c r="C15" s="68"/>
      <c r="D15" s="68"/>
      <c r="E15" s="68"/>
      <c r="F15" s="68"/>
      <c r="G15" s="68"/>
      <c r="H15" s="68">
        <v>0</v>
      </c>
      <c r="I15" s="68"/>
      <c r="J15" s="68">
        <v>0</v>
      </c>
      <c r="K15" s="68"/>
      <c r="L15" s="68">
        <v>4</v>
      </c>
      <c r="M15" s="68"/>
      <c r="N15" s="68">
        <v>0</v>
      </c>
      <c r="O15" s="68"/>
      <c r="P15" s="59"/>
      <c r="Q15" s="62"/>
      <c r="R15" s="68">
        <v>0</v>
      </c>
      <c r="S15" s="68"/>
      <c r="T15" s="68"/>
      <c r="U15" s="62"/>
      <c r="V15" s="68">
        <v>0</v>
      </c>
      <c r="W15" s="68"/>
      <c r="X15" s="68"/>
      <c r="Y15" s="68"/>
      <c r="Z15" s="68"/>
      <c r="AA15" s="68"/>
      <c r="AB15" s="68"/>
      <c r="AC15" s="68"/>
      <c r="AD15" s="68"/>
      <c r="AE15" s="58">
        <f t="shared" si="0"/>
        <v>4</v>
      </c>
    </row>
    <row r="16" spans="1:31" s="57" customFormat="1" ht="15.75">
      <c r="A16" s="58" t="s">
        <v>16</v>
      </c>
      <c r="B16" s="54">
        <v>0</v>
      </c>
      <c r="C16" s="68"/>
      <c r="D16" s="68"/>
      <c r="E16" s="68">
        <v>6</v>
      </c>
      <c r="F16" s="68"/>
      <c r="G16" s="68"/>
      <c r="H16" s="68">
        <v>0</v>
      </c>
      <c r="I16" s="68"/>
      <c r="J16" s="68">
        <v>2</v>
      </c>
      <c r="K16" s="68">
        <v>1</v>
      </c>
      <c r="L16" s="68">
        <v>7</v>
      </c>
      <c r="M16" s="68"/>
      <c r="N16" s="68">
        <v>1</v>
      </c>
      <c r="O16" s="68"/>
      <c r="P16" s="59"/>
      <c r="Q16" s="62"/>
      <c r="R16" s="68">
        <v>0</v>
      </c>
      <c r="S16" s="68"/>
      <c r="T16" s="68"/>
      <c r="U16" s="62"/>
      <c r="V16" s="68">
        <v>0</v>
      </c>
      <c r="W16" s="68"/>
      <c r="X16" s="68"/>
      <c r="Y16" s="68"/>
      <c r="Z16" s="68"/>
      <c r="AA16" s="68"/>
      <c r="AB16" s="68"/>
      <c r="AC16" s="68"/>
      <c r="AD16" s="68"/>
      <c r="AE16" s="58">
        <f t="shared" si="0"/>
        <v>17</v>
      </c>
    </row>
    <row r="17" spans="1:31" s="57" customFormat="1" ht="15.75">
      <c r="A17" s="58" t="s">
        <v>19</v>
      </c>
      <c r="B17" s="54">
        <v>5</v>
      </c>
      <c r="C17" s="68">
        <v>6</v>
      </c>
      <c r="D17" s="68">
        <v>3</v>
      </c>
      <c r="E17" s="68">
        <v>7</v>
      </c>
      <c r="F17" s="68">
        <v>6</v>
      </c>
      <c r="G17" s="68">
        <v>3</v>
      </c>
      <c r="H17" s="68">
        <v>5</v>
      </c>
      <c r="I17" s="68">
        <v>1</v>
      </c>
      <c r="J17" s="68">
        <v>2</v>
      </c>
      <c r="K17" s="68">
        <v>4</v>
      </c>
      <c r="L17" s="68">
        <v>7</v>
      </c>
      <c r="M17" s="68">
        <v>3</v>
      </c>
      <c r="N17" s="68">
        <v>9</v>
      </c>
      <c r="O17" s="68">
        <v>5</v>
      </c>
      <c r="P17" s="59">
        <v>24</v>
      </c>
      <c r="Q17" s="62">
        <v>4</v>
      </c>
      <c r="R17" s="68">
        <v>7</v>
      </c>
      <c r="S17" s="68">
        <v>4</v>
      </c>
      <c r="T17" s="68">
        <v>6</v>
      </c>
      <c r="U17" s="62">
        <v>0</v>
      </c>
      <c r="V17" s="68">
        <v>0</v>
      </c>
      <c r="W17" s="68">
        <v>6</v>
      </c>
      <c r="X17" s="68">
        <v>1</v>
      </c>
      <c r="Y17" s="68">
        <v>5</v>
      </c>
      <c r="Z17" s="68">
        <v>5</v>
      </c>
      <c r="AA17" s="68">
        <v>7</v>
      </c>
      <c r="AB17" s="68"/>
      <c r="AC17" s="68"/>
      <c r="AD17" s="68"/>
      <c r="AE17" s="58">
        <f t="shared" si="0"/>
        <v>135</v>
      </c>
    </row>
    <row r="18" spans="1:31" s="57" customFormat="1" ht="15.75">
      <c r="A18" s="58" t="s">
        <v>17</v>
      </c>
      <c r="B18" s="54">
        <v>7</v>
      </c>
      <c r="C18" s="68">
        <v>3</v>
      </c>
      <c r="D18" s="68">
        <v>5</v>
      </c>
      <c r="E18" s="68">
        <v>8</v>
      </c>
      <c r="F18" s="68">
        <v>7</v>
      </c>
      <c r="G18" s="68">
        <v>0</v>
      </c>
      <c r="H18" s="68">
        <v>2</v>
      </c>
      <c r="I18" s="68">
        <v>1</v>
      </c>
      <c r="J18" s="68">
        <v>2</v>
      </c>
      <c r="K18" s="68">
        <v>3</v>
      </c>
      <c r="L18" s="68">
        <v>7</v>
      </c>
      <c r="M18" s="68">
        <v>3</v>
      </c>
      <c r="N18" s="68">
        <v>8</v>
      </c>
      <c r="O18" s="68"/>
      <c r="P18" s="59">
        <v>19</v>
      </c>
      <c r="Q18" s="62">
        <v>8</v>
      </c>
      <c r="R18" s="68">
        <v>4</v>
      </c>
      <c r="S18" s="68">
        <v>3</v>
      </c>
      <c r="T18" s="68">
        <v>6</v>
      </c>
      <c r="U18" s="62">
        <v>0</v>
      </c>
      <c r="V18" s="68">
        <v>0</v>
      </c>
      <c r="W18" s="68">
        <v>4</v>
      </c>
      <c r="X18" s="68">
        <v>4</v>
      </c>
      <c r="Y18" s="68">
        <v>3</v>
      </c>
      <c r="Z18" s="68">
        <v>4</v>
      </c>
      <c r="AA18" s="68">
        <v>7</v>
      </c>
      <c r="AB18" s="68"/>
      <c r="AC18" s="68"/>
      <c r="AD18" s="68"/>
      <c r="AE18" s="58">
        <f t="shared" si="0"/>
        <v>118</v>
      </c>
    </row>
    <row r="19" spans="1:31" s="57" customFormat="1" ht="15.75">
      <c r="A19" s="58" t="s">
        <v>18</v>
      </c>
      <c r="B19" s="54">
        <v>3</v>
      </c>
      <c r="C19" s="68">
        <v>1</v>
      </c>
      <c r="D19" s="68">
        <v>6</v>
      </c>
      <c r="E19" s="68">
        <v>5</v>
      </c>
      <c r="F19" s="68">
        <v>6</v>
      </c>
      <c r="G19" s="68">
        <v>1</v>
      </c>
      <c r="H19" s="68">
        <v>5</v>
      </c>
      <c r="I19" s="68">
        <v>5</v>
      </c>
      <c r="J19" s="68">
        <v>1</v>
      </c>
      <c r="K19" s="68">
        <v>7</v>
      </c>
      <c r="L19" s="68">
        <v>7</v>
      </c>
      <c r="M19" s="68">
        <v>5</v>
      </c>
      <c r="N19" s="68">
        <v>7</v>
      </c>
      <c r="O19" s="68">
        <v>6</v>
      </c>
      <c r="P19" s="59">
        <v>22</v>
      </c>
      <c r="Q19" s="62">
        <v>3</v>
      </c>
      <c r="R19" s="68">
        <v>3</v>
      </c>
      <c r="S19" s="68">
        <v>5</v>
      </c>
      <c r="T19" s="68">
        <v>4</v>
      </c>
      <c r="U19" s="62"/>
      <c r="V19" s="68">
        <v>1</v>
      </c>
      <c r="W19" s="68">
        <v>8</v>
      </c>
      <c r="X19" s="68">
        <v>3</v>
      </c>
      <c r="Y19" s="68">
        <v>4</v>
      </c>
      <c r="Z19" s="68">
        <v>6</v>
      </c>
      <c r="AA19" s="68">
        <v>9</v>
      </c>
      <c r="AB19" s="68"/>
      <c r="AC19" s="68"/>
      <c r="AD19" s="68"/>
      <c r="AE19" s="58">
        <f t="shared" si="0"/>
        <v>133</v>
      </c>
    </row>
    <row r="20" spans="1:31" s="57" customFormat="1" ht="15.75">
      <c r="A20" s="58" t="s">
        <v>20</v>
      </c>
      <c r="B20" s="54">
        <v>2</v>
      </c>
      <c r="C20" s="68">
        <v>2</v>
      </c>
      <c r="D20" s="68">
        <v>21</v>
      </c>
      <c r="E20" s="68">
        <v>4</v>
      </c>
      <c r="F20" s="68">
        <v>1</v>
      </c>
      <c r="G20" s="68">
        <v>2</v>
      </c>
      <c r="H20" s="68">
        <v>1</v>
      </c>
      <c r="I20" s="68">
        <v>7</v>
      </c>
      <c r="J20" s="68">
        <v>2</v>
      </c>
      <c r="K20" s="68">
        <v>5</v>
      </c>
      <c r="L20" s="68">
        <v>2</v>
      </c>
      <c r="M20" s="68">
        <v>7</v>
      </c>
      <c r="N20" s="68">
        <v>4</v>
      </c>
      <c r="O20" s="68">
        <v>0</v>
      </c>
      <c r="P20" s="59">
        <v>7</v>
      </c>
      <c r="Q20" s="62">
        <v>2</v>
      </c>
      <c r="R20" s="68">
        <v>5</v>
      </c>
      <c r="S20" s="68">
        <v>2</v>
      </c>
      <c r="T20" s="68">
        <v>4</v>
      </c>
      <c r="U20" s="62">
        <v>2</v>
      </c>
      <c r="V20" s="68">
        <v>0</v>
      </c>
      <c r="W20" s="68">
        <v>3</v>
      </c>
      <c r="X20" s="68">
        <v>2</v>
      </c>
      <c r="Y20" s="68">
        <v>5</v>
      </c>
      <c r="Z20" s="68">
        <v>0</v>
      </c>
      <c r="AA20" s="68">
        <v>5</v>
      </c>
      <c r="AB20" s="68"/>
      <c r="AC20" s="68"/>
      <c r="AD20" s="68"/>
      <c r="AE20" s="58">
        <f t="shared" si="0"/>
        <v>97</v>
      </c>
    </row>
    <row r="21" spans="1:31" s="57" customFormat="1" ht="15.75">
      <c r="A21" s="58" t="s">
        <v>21</v>
      </c>
      <c r="B21" s="54">
        <v>3</v>
      </c>
      <c r="C21" s="68">
        <v>6</v>
      </c>
      <c r="D21" s="68">
        <v>7</v>
      </c>
      <c r="E21" s="68">
        <v>6</v>
      </c>
      <c r="F21" s="68">
        <v>6</v>
      </c>
      <c r="G21" s="68">
        <v>2</v>
      </c>
      <c r="H21" s="68">
        <v>5</v>
      </c>
      <c r="I21" s="68">
        <v>6</v>
      </c>
      <c r="J21" s="68">
        <v>4</v>
      </c>
      <c r="K21" s="68">
        <v>8</v>
      </c>
      <c r="L21" s="68">
        <v>7</v>
      </c>
      <c r="M21" s="68">
        <v>6</v>
      </c>
      <c r="N21" s="68">
        <v>9</v>
      </c>
      <c r="O21" s="68">
        <v>6</v>
      </c>
      <c r="P21" s="59">
        <v>27</v>
      </c>
      <c r="Q21" s="62">
        <v>6</v>
      </c>
      <c r="R21" s="68">
        <v>5</v>
      </c>
      <c r="S21" s="68">
        <v>7</v>
      </c>
      <c r="T21" s="68">
        <v>5</v>
      </c>
      <c r="U21" s="62">
        <v>0</v>
      </c>
      <c r="V21" s="68">
        <v>0</v>
      </c>
      <c r="W21" s="68">
        <v>6</v>
      </c>
      <c r="X21" s="68">
        <v>1</v>
      </c>
      <c r="Y21" s="68">
        <v>5</v>
      </c>
      <c r="Z21" s="68">
        <v>4</v>
      </c>
      <c r="AA21" s="68">
        <v>6</v>
      </c>
      <c r="AB21" s="68"/>
      <c r="AC21" s="68"/>
      <c r="AD21" s="68"/>
      <c r="AE21" s="58">
        <f t="shared" si="0"/>
        <v>153</v>
      </c>
    </row>
    <row r="22" spans="1:31" s="57" customFormat="1" ht="15.75">
      <c r="A22" s="58" t="s">
        <v>34</v>
      </c>
      <c r="B22" s="54">
        <v>3</v>
      </c>
      <c r="C22" s="68">
        <v>3</v>
      </c>
      <c r="D22" s="68">
        <v>3</v>
      </c>
      <c r="E22" s="68">
        <v>4</v>
      </c>
      <c r="F22" s="68">
        <v>5</v>
      </c>
      <c r="G22" s="68">
        <v>1</v>
      </c>
      <c r="H22" s="68">
        <v>4</v>
      </c>
      <c r="I22" s="68">
        <v>3</v>
      </c>
      <c r="J22" s="68">
        <v>2</v>
      </c>
      <c r="K22" s="68">
        <v>3</v>
      </c>
      <c r="L22" s="68">
        <v>4</v>
      </c>
      <c r="M22" s="68">
        <v>4</v>
      </c>
      <c r="N22" s="68">
        <v>6</v>
      </c>
      <c r="O22" s="68">
        <v>5</v>
      </c>
      <c r="P22" s="64">
        <v>15</v>
      </c>
      <c r="Q22" s="62">
        <v>5</v>
      </c>
      <c r="R22" s="68">
        <v>3</v>
      </c>
      <c r="S22" s="68">
        <v>4</v>
      </c>
      <c r="T22" s="68">
        <v>4</v>
      </c>
      <c r="U22" s="62">
        <v>1</v>
      </c>
      <c r="V22" s="68">
        <v>0</v>
      </c>
      <c r="W22" s="68">
        <v>4</v>
      </c>
      <c r="X22" s="68">
        <v>4</v>
      </c>
      <c r="Y22" s="68">
        <v>1</v>
      </c>
      <c r="Z22" s="68">
        <v>1</v>
      </c>
      <c r="AA22" s="68">
        <v>4</v>
      </c>
      <c r="AB22" s="68"/>
      <c r="AC22" s="68"/>
      <c r="AD22" s="68"/>
      <c r="AE22" s="58">
        <f t="shared" si="0"/>
        <v>96</v>
      </c>
    </row>
    <row r="23" spans="1:31" ht="15.75">
      <c r="A23" s="10" t="s">
        <v>22</v>
      </c>
      <c r="B23" s="11">
        <v>9</v>
      </c>
      <c r="C23" s="11">
        <v>6</v>
      </c>
      <c r="D23" s="33">
        <v>2</v>
      </c>
      <c r="E23" s="11">
        <v>8</v>
      </c>
      <c r="F23" s="11">
        <v>0</v>
      </c>
      <c r="G23" s="11"/>
      <c r="H23" s="11">
        <v>13</v>
      </c>
      <c r="I23" s="11"/>
      <c r="J23" s="11">
        <v>3</v>
      </c>
      <c r="K23" s="11">
        <v>10</v>
      </c>
      <c r="L23" s="11">
        <v>9</v>
      </c>
      <c r="M23" s="11">
        <v>5</v>
      </c>
      <c r="N23" s="11">
        <v>11</v>
      </c>
      <c r="O23" s="11">
        <v>15</v>
      </c>
      <c r="P23" s="42">
        <v>60</v>
      </c>
      <c r="Q23" s="33">
        <v>9</v>
      </c>
      <c r="R23" s="11">
        <v>8</v>
      </c>
      <c r="S23" s="11"/>
      <c r="T23" s="54">
        <v>14</v>
      </c>
      <c r="U23" s="11">
        <v>3</v>
      </c>
      <c r="V23" s="11">
        <v>0</v>
      </c>
      <c r="W23" s="11">
        <v>10</v>
      </c>
      <c r="X23" s="11">
        <v>8</v>
      </c>
      <c r="Y23" s="11">
        <v>7</v>
      </c>
      <c r="Z23" s="33">
        <v>8</v>
      </c>
      <c r="AA23" s="11"/>
      <c r="AB23" s="12"/>
      <c r="AC23" s="9">
        <v>1</v>
      </c>
      <c r="AD23" s="9"/>
      <c r="AE23" s="58">
        <f t="shared" si="0"/>
        <v>219</v>
      </c>
    </row>
    <row r="24" spans="1:31" ht="15.75">
      <c r="A24" s="10" t="s">
        <v>23</v>
      </c>
      <c r="B24" s="10">
        <v>4</v>
      </c>
      <c r="C24" s="10">
        <v>1</v>
      </c>
      <c r="D24" s="33">
        <v>0</v>
      </c>
      <c r="E24" s="10">
        <v>6</v>
      </c>
      <c r="F24" s="10">
        <v>5</v>
      </c>
      <c r="G24" s="10">
        <v>0</v>
      </c>
      <c r="H24" s="10">
        <v>5</v>
      </c>
      <c r="I24" s="10"/>
      <c r="J24" s="10">
        <v>3</v>
      </c>
      <c r="K24" s="10">
        <v>4</v>
      </c>
      <c r="L24" s="10">
        <v>3</v>
      </c>
      <c r="M24" s="10">
        <v>0</v>
      </c>
      <c r="N24" s="10">
        <v>3</v>
      </c>
      <c r="O24" s="10"/>
      <c r="P24" s="2">
        <v>19</v>
      </c>
      <c r="Q24" s="33">
        <v>3</v>
      </c>
      <c r="R24" s="10">
        <v>0</v>
      </c>
      <c r="S24" s="10"/>
      <c r="T24" s="54">
        <v>5</v>
      </c>
      <c r="U24" s="10">
        <v>0</v>
      </c>
      <c r="V24" s="10">
        <v>0</v>
      </c>
      <c r="W24" s="10">
        <v>8</v>
      </c>
      <c r="X24" s="10">
        <v>4</v>
      </c>
      <c r="Y24" s="10">
        <v>3</v>
      </c>
      <c r="Z24" s="33">
        <v>2</v>
      </c>
      <c r="AA24" s="10">
        <v>4</v>
      </c>
      <c r="AB24" s="9"/>
      <c r="AC24" s="9"/>
      <c r="AD24" s="9"/>
      <c r="AE24" s="58">
        <f t="shared" si="0"/>
        <v>82</v>
      </c>
    </row>
    <row r="25" spans="1:31" ht="15.75">
      <c r="A25" s="10" t="s">
        <v>24</v>
      </c>
      <c r="B25" s="10">
        <v>0</v>
      </c>
      <c r="C25" s="10">
        <v>12</v>
      </c>
      <c r="D25" s="37">
        <v>0</v>
      </c>
      <c r="E25" s="10">
        <v>3</v>
      </c>
      <c r="F25" s="10">
        <v>9</v>
      </c>
      <c r="G25" s="10">
        <v>0</v>
      </c>
      <c r="H25" s="10">
        <v>9</v>
      </c>
      <c r="I25" s="10"/>
      <c r="J25" s="10">
        <v>3</v>
      </c>
      <c r="K25" s="10">
        <v>3</v>
      </c>
      <c r="L25" s="10">
        <v>7</v>
      </c>
      <c r="M25" s="10">
        <v>0</v>
      </c>
      <c r="N25" s="10">
        <v>3</v>
      </c>
      <c r="O25" s="10"/>
      <c r="P25" s="1">
        <v>8</v>
      </c>
      <c r="Q25" s="37">
        <v>6</v>
      </c>
      <c r="R25" s="10">
        <v>0</v>
      </c>
      <c r="S25" s="10"/>
      <c r="T25" s="11">
        <v>0</v>
      </c>
      <c r="U25" s="10">
        <v>0</v>
      </c>
      <c r="V25" s="10">
        <v>0</v>
      </c>
      <c r="W25" s="10"/>
      <c r="X25" s="10">
        <v>2</v>
      </c>
      <c r="Y25" s="10">
        <v>1</v>
      </c>
      <c r="Z25" s="37">
        <v>5</v>
      </c>
      <c r="AA25" s="10">
        <v>2</v>
      </c>
      <c r="AB25" s="9"/>
      <c r="AC25" s="9"/>
      <c r="AD25" s="9"/>
      <c r="AE25" s="58">
        <f t="shared" si="0"/>
        <v>73</v>
      </c>
    </row>
    <row r="26" spans="1:33" s="6" customFormat="1" ht="15.75">
      <c r="A26" s="49" t="s">
        <v>26</v>
      </c>
      <c r="B26" s="19">
        <f>B4+B5+B6+B7+B8+B9+B10+B11+B12+B13+B14+B15+B16+B17+B18+B19+B20+B21+B22+B23+B24+B25</f>
        <v>67</v>
      </c>
      <c r="C26" s="19">
        <f aca="true" t="shared" si="1" ref="C26:AD26">C4+C5+C6+C7+C8+C9+C10+C11+C12+C13+C14+C15+C16+C17+C18+C19+C20+C21+C22+C23+C24+C25</f>
        <v>63</v>
      </c>
      <c r="D26" s="19">
        <f t="shared" si="1"/>
        <v>60</v>
      </c>
      <c r="E26" s="19">
        <f t="shared" si="1"/>
        <v>105</v>
      </c>
      <c r="F26" s="19">
        <f t="shared" si="1"/>
        <v>54</v>
      </c>
      <c r="G26" s="19">
        <f t="shared" si="1"/>
        <v>19</v>
      </c>
      <c r="H26" s="19">
        <f t="shared" si="1"/>
        <v>70</v>
      </c>
      <c r="I26" s="19">
        <f t="shared" si="1"/>
        <v>38</v>
      </c>
      <c r="J26" s="19">
        <f t="shared" si="1"/>
        <v>36</v>
      </c>
      <c r="K26" s="19">
        <f t="shared" si="1"/>
        <v>80</v>
      </c>
      <c r="L26" s="19">
        <f t="shared" si="1"/>
        <v>110</v>
      </c>
      <c r="M26" s="19">
        <f t="shared" si="1"/>
        <v>45</v>
      </c>
      <c r="N26" s="19">
        <f t="shared" si="1"/>
        <v>130</v>
      </c>
      <c r="O26" s="19">
        <f t="shared" si="1"/>
        <v>56</v>
      </c>
      <c r="P26" s="19">
        <f t="shared" si="1"/>
        <v>245</v>
      </c>
      <c r="Q26" s="19">
        <f t="shared" si="1"/>
        <v>67</v>
      </c>
      <c r="R26" s="19">
        <f t="shared" si="1"/>
        <v>69</v>
      </c>
      <c r="S26" s="19">
        <f t="shared" si="1"/>
        <v>26</v>
      </c>
      <c r="T26" s="19">
        <f t="shared" si="1"/>
        <v>73</v>
      </c>
      <c r="U26" s="19">
        <f t="shared" si="1"/>
        <v>18</v>
      </c>
      <c r="V26" s="19">
        <f t="shared" si="1"/>
        <v>2</v>
      </c>
      <c r="W26" s="19">
        <f t="shared" si="1"/>
        <v>88</v>
      </c>
      <c r="X26" s="19">
        <f t="shared" si="1"/>
        <v>60</v>
      </c>
      <c r="Y26" s="19">
        <f t="shared" si="1"/>
        <v>60</v>
      </c>
      <c r="Z26" s="19">
        <f t="shared" si="1"/>
        <v>65</v>
      </c>
      <c r="AA26" s="19">
        <f t="shared" si="1"/>
        <v>81</v>
      </c>
      <c r="AB26" s="19">
        <f t="shared" si="1"/>
        <v>0</v>
      </c>
      <c r="AC26" s="19">
        <f t="shared" si="1"/>
        <v>7</v>
      </c>
      <c r="AD26" s="19">
        <f t="shared" si="1"/>
        <v>0</v>
      </c>
      <c r="AE26" s="73">
        <f t="shared" si="0"/>
        <v>1794</v>
      </c>
      <c r="AF26" s="21"/>
      <c r="AG26" s="22"/>
    </row>
    <row r="27" spans="1:31" s="53" customFormat="1" ht="15.75">
      <c r="A27" s="52"/>
      <c r="B27" s="52">
        <v>2</v>
      </c>
      <c r="C27" s="52">
        <v>3</v>
      </c>
      <c r="D27" s="52">
        <v>5</v>
      </c>
      <c r="E27" s="52">
        <v>6</v>
      </c>
      <c r="F27" s="52">
        <v>8</v>
      </c>
      <c r="G27" s="52">
        <v>9</v>
      </c>
      <c r="H27" s="52" t="s">
        <v>28</v>
      </c>
      <c r="I27" s="52">
        <v>11</v>
      </c>
      <c r="J27" s="52">
        <v>12</v>
      </c>
      <c r="K27" s="52">
        <v>13</v>
      </c>
      <c r="L27" s="52" t="s">
        <v>29</v>
      </c>
      <c r="M27" s="52">
        <v>16</v>
      </c>
      <c r="N27" s="52" t="s">
        <v>30</v>
      </c>
      <c r="O27" s="52">
        <v>19</v>
      </c>
      <c r="P27" s="52">
        <v>20</v>
      </c>
      <c r="Q27" s="52">
        <v>21</v>
      </c>
      <c r="R27" s="52">
        <v>22</v>
      </c>
      <c r="S27" s="52">
        <v>23</v>
      </c>
      <c r="T27" s="52">
        <v>24</v>
      </c>
      <c r="U27" s="52">
        <v>25</v>
      </c>
      <c r="V27" s="52">
        <v>26</v>
      </c>
      <c r="W27" s="52" t="s">
        <v>31</v>
      </c>
      <c r="X27" s="52">
        <v>28</v>
      </c>
      <c r="Y27" s="52">
        <v>29</v>
      </c>
      <c r="Z27" s="52">
        <v>30</v>
      </c>
      <c r="AA27" s="52" t="s">
        <v>32</v>
      </c>
      <c r="AB27" s="52" t="s">
        <v>36</v>
      </c>
      <c r="AC27" s="52">
        <v>36</v>
      </c>
      <c r="AD27" s="52">
        <v>38</v>
      </c>
      <c r="AE27" s="52" t="s">
        <v>33</v>
      </c>
    </row>
    <row r="28" spans="1:33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0"/>
      <c r="AF28" s="4"/>
      <c r="AG28" s="4"/>
    </row>
    <row r="29" spans="1:33" ht="15">
      <c r="A29" s="7" t="s">
        <v>1</v>
      </c>
      <c r="B29" s="7">
        <v>1</v>
      </c>
      <c r="C29" s="17">
        <v>2</v>
      </c>
      <c r="D29" s="17">
        <v>3</v>
      </c>
      <c r="E29" s="17">
        <v>5</v>
      </c>
      <c r="F29" s="17">
        <v>6</v>
      </c>
      <c r="G29" s="17">
        <v>8</v>
      </c>
      <c r="H29" s="17">
        <v>9</v>
      </c>
      <c r="I29" s="17" t="s">
        <v>28</v>
      </c>
      <c r="J29" s="17">
        <v>11</v>
      </c>
      <c r="K29" s="17">
        <v>12</v>
      </c>
      <c r="L29" s="17">
        <v>13</v>
      </c>
      <c r="M29" s="17" t="s">
        <v>29</v>
      </c>
      <c r="N29" s="17">
        <v>16</v>
      </c>
      <c r="O29" s="17" t="s">
        <v>39</v>
      </c>
      <c r="P29" s="17">
        <v>19</v>
      </c>
      <c r="Q29" s="17">
        <v>20</v>
      </c>
      <c r="R29" s="17">
        <v>21</v>
      </c>
      <c r="S29" s="17">
        <v>22</v>
      </c>
      <c r="T29" s="17">
        <v>23</v>
      </c>
      <c r="U29" s="17">
        <v>24</v>
      </c>
      <c r="V29" s="17">
        <v>25</v>
      </c>
      <c r="W29" s="17">
        <v>26</v>
      </c>
      <c r="X29" s="17" t="s">
        <v>31</v>
      </c>
      <c r="Y29" s="17">
        <v>28</v>
      </c>
      <c r="Z29" s="17">
        <v>29</v>
      </c>
      <c r="AA29" s="17">
        <v>30</v>
      </c>
      <c r="AB29" s="17" t="s">
        <v>32</v>
      </c>
      <c r="AC29" s="17">
        <v>36</v>
      </c>
      <c r="AD29" s="17"/>
      <c r="AE29" s="17" t="s">
        <v>33</v>
      </c>
      <c r="AF29" s="4"/>
      <c r="AG29" s="4"/>
    </row>
    <row r="30" spans="1:33" ht="15">
      <c r="A30" s="1" t="s">
        <v>47</v>
      </c>
      <c r="B30" s="1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55">
        <v>1</v>
      </c>
      <c r="K30" s="1">
        <v>2</v>
      </c>
      <c r="L30" s="1">
        <v>1</v>
      </c>
      <c r="M30" s="1"/>
      <c r="N30" s="1">
        <v>4</v>
      </c>
      <c r="O30" s="1"/>
      <c r="P30" s="1">
        <v>1</v>
      </c>
      <c r="Q30" s="71">
        <v>1</v>
      </c>
      <c r="R30" s="55">
        <v>1</v>
      </c>
      <c r="S30" s="1">
        <v>1</v>
      </c>
      <c r="T30" s="55">
        <v>2</v>
      </c>
      <c r="U30" s="1">
        <v>2</v>
      </c>
      <c r="V30" s="55">
        <v>2</v>
      </c>
      <c r="W30" s="1">
        <v>2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/>
      <c r="AE30" s="1">
        <f>B30+C30+D30+E30+F30+G30+H30+I30+J30+K30+L30+N30+O30+P30+Q30+R30+S30+T30+U30+V30+W30+X30+Y30+Z30+AA30+AB30+AC30</f>
        <v>58</v>
      </c>
      <c r="AF30" s="4"/>
      <c r="AG30" s="4"/>
    </row>
    <row r="31" spans="1:33" ht="15">
      <c r="A31" s="1" t="s">
        <v>48</v>
      </c>
      <c r="B31" s="1">
        <v>10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3</v>
      </c>
      <c r="J31" s="55">
        <v>1</v>
      </c>
      <c r="K31" s="1">
        <v>1</v>
      </c>
      <c r="L31" s="1">
        <v>2</v>
      </c>
      <c r="M31" s="1"/>
      <c r="N31" s="1">
        <v>4</v>
      </c>
      <c r="O31" s="1"/>
      <c r="P31" s="1">
        <v>1</v>
      </c>
      <c r="Q31" s="71">
        <v>1</v>
      </c>
      <c r="R31" s="55">
        <v>1</v>
      </c>
      <c r="S31" s="1">
        <v>1</v>
      </c>
      <c r="T31" s="55">
        <v>1</v>
      </c>
      <c r="U31" s="1">
        <v>2</v>
      </c>
      <c r="V31" s="55">
        <v>2</v>
      </c>
      <c r="W31" s="1">
        <v>0</v>
      </c>
      <c r="X31" s="1"/>
      <c r="Y31" s="1">
        <v>2</v>
      </c>
      <c r="Z31" s="1">
        <v>2</v>
      </c>
      <c r="AA31" s="1">
        <v>1</v>
      </c>
      <c r="AB31" s="1">
        <v>1</v>
      </c>
      <c r="AC31" s="1">
        <v>1</v>
      </c>
      <c r="AD31" s="1"/>
      <c r="AE31" s="1">
        <f>B31+C31+D31+E31+F31+G31+H31+I31+J31+K31+L31+N31+P31+Q31+R31+S31+T31+U31+V31+W31+X31+Y31+Z31+AA31+AB31+AC31</f>
        <v>43</v>
      </c>
      <c r="AF31" s="4"/>
      <c r="AG31" s="4"/>
    </row>
    <row r="32" spans="1:31" ht="15">
      <c r="A32" s="46" t="s">
        <v>26</v>
      </c>
      <c r="B32" s="7">
        <f>B30+B31</f>
        <v>35</v>
      </c>
      <c r="C32" s="7">
        <f aca="true" t="shared" si="2" ref="C32:AD32">C30+C31</f>
        <v>2</v>
      </c>
      <c r="D32" s="7">
        <f t="shared" si="2"/>
        <v>2</v>
      </c>
      <c r="E32" s="7">
        <f t="shared" si="2"/>
        <v>2</v>
      </c>
      <c r="F32" s="7">
        <f t="shared" si="2"/>
        <v>2</v>
      </c>
      <c r="G32" s="7">
        <f t="shared" si="2"/>
        <v>2</v>
      </c>
      <c r="H32" s="7">
        <f t="shared" si="2"/>
        <v>2</v>
      </c>
      <c r="I32" s="7">
        <f t="shared" si="2"/>
        <v>4</v>
      </c>
      <c r="J32" s="7">
        <f t="shared" si="2"/>
        <v>2</v>
      </c>
      <c r="K32" s="7">
        <f t="shared" si="2"/>
        <v>3</v>
      </c>
      <c r="L32" s="7">
        <f t="shared" si="2"/>
        <v>3</v>
      </c>
      <c r="M32" s="7">
        <f t="shared" si="2"/>
        <v>0</v>
      </c>
      <c r="N32" s="7">
        <f t="shared" si="2"/>
        <v>8</v>
      </c>
      <c r="O32" s="7">
        <f t="shared" si="2"/>
        <v>0</v>
      </c>
      <c r="P32" s="7">
        <f t="shared" si="2"/>
        <v>2</v>
      </c>
      <c r="Q32" s="7">
        <f t="shared" si="2"/>
        <v>2</v>
      </c>
      <c r="R32" s="7">
        <f t="shared" si="2"/>
        <v>2</v>
      </c>
      <c r="S32" s="7">
        <f t="shared" si="2"/>
        <v>2</v>
      </c>
      <c r="T32" s="7">
        <f t="shared" si="2"/>
        <v>3</v>
      </c>
      <c r="U32" s="7">
        <f t="shared" si="2"/>
        <v>4</v>
      </c>
      <c r="V32" s="7">
        <f t="shared" si="2"/>
        <v>4</v>
      </c>
      <c r="W32" s="7">
        <f t="shared" si="2"/>
        <v>2</v>
      </c>
      <c r="X32" s="7">
        <f t="shared" si="2"/>
        <v>1</v>
      </c>
      <c r="Y32" s="7">
        <f t="shared" si="2"/>
        <v>3</v>
      </c>
      <c r="Z32" s="7">
        <f t="shared" si="2"/>
        <v>3</v>
      </c>
      <c r="AA32" s="7">
        <f t="shared" si="2"/>
        <v>2</v>
      </c>
      <c r="AB32" s="7">
        <f t="shared" si="2"/>
        <v>2</v>
      </c>
      <c r="AC32" s="7">
        <f t="shared" si="2"/>
        <v>2</v>
      </c>
      <c r="AD32" s="7">
        <f t="shared" si="2"/>
        <v>0</v>
      </c>
      <c r="AE32" s="7">
        <f>B32+C32+D32+E32+F32+G32+H32+I32+J32+K32+L32+M32+N32+O32+P32+Q32+R32+S32+T32+U32+V32+W32+X32+Y32+Z32+AA32+AB32+AC32+AD32</f>
        <v>101</v>
      </c>
    </row>
    <row r="34" spans="1:32" ht="15">
      <c r="A34" s="46" t="s">
        <v>50</v>
      </c>
      <c r="B34" s="7">
        <f>B26+B32</f>
        <v>102</v>
      </c>
      <c r="C34" s="7">
        <f aca="true" t="shared" si="3" ref="C34:AD34">C26+C32</f>
        <v>65</v>
      </c>
      <c r="D34" s="7">
        <f t="shared" si="3"/>
        <v>62</v>
      </c>
      <c r="E34" s="7">
        <f t="shared" si="3"/>
        <v>107</v>
      </c>
      <c r="F34" s="7">
        <f t="shared" si="3"/>
        <v>56</v>
      </c>
      <c r="G34" s="7">
        <f t="shared" si="3"/>
        <v>21</v>
      </c>
      <c r="H34" s="7">
        <f t="shared" si="3"/>
        <v>72</v>
      </c>
      <c r="I34" s="7">
        <f t="shared" si="3"/>
        <v>42</v>
      </c>
      <c r="J34" s="7">
        <f t="shared" si="3"/>
        <v>38</v>
      </c>
      <c r="K34" s="7">
        <f t="shared" si="3"/>
        <v>83</v>
      </c>
      <c r="L34" s="7">
        <f t="shared" si="3"/>
        <v>113</v>
      </c>
      <c r="M34" s="7">
        <f t="shared" si="3"/>
        <v>45</v>
      </c>
      <c r="N34" s="7">
        <f t="shared" si="3"/>
        <v>138</v>
      </c>
      <c r="O34" s="7">
        <f t="shared" si="3"/>
        <v>56</v>
      </c>
      <c r="P34" s="7">
        <f t="shared" si="3"/>
        <v>247</v>
      </c>
      <c r="Q34" s="7">
        <f t="shared" si="3"/>
        <v>69</v>
      </c>
      <c r="R34" s="7">
        <f t="shared" si="3"/>
        <v>71</v>
      </c>
      <c r="S34" s="7">
        <f t="shared" si="3"/>
        <v>28</v>
      </c>
      <c r="T34" s="7">
        <f t="shared" si="3"/>
        <v>76</v>
      </c>
      <c r="U34" s="7">
        <f t="shared" si="3"/>
        <v>22</v>
      </c>
      <c r="V34" s="7">
        <f t="shared" si="3"/>
        <v>6</v>
      </c>
      <c r="W34" s="7">
        <f t="shared" si="3"/>
        <v>90</v>
      </c>
      <c r="X34" s="7">
        <f t="shared" si="3"/>
        <v>61</v>
      </c>
      <c r="Y34" s="7">
        <f t="shared" si="3"/>
        <v>63</v>
      </c>
      <c r="Z34" s="7">
        <f t="shared" si="3"/>
        <v>68</v>
      </c>
      <c r="AA34" s="7">
        <f t="shared" si="3"/>
        <v>83</v>
      </c>
      <c r="AB34" s="7">
        <f t="shared" si="3"/>
        <v>2</v>
      </c>
      <c r="AC34" s="7">
        <f t="shared" si="3"/>
        <v>9</v>
      </c>
      <c r="AD34" s="7">
        <f t="shared" si="3"/>
        <v>0</v>
      </c>
      <c r="AE34" s="7">
        <f>B34+C34+D34+E34+F34+G34+H34+I34+J34+K34+L34+M34+N34+O34+P34+Q34+R34+S34+T34+U34+V34+W34+X34+Y34+Z34+AA34+AB34+AC34+AD34</f>
        <v>1895</v>
      </c>
      <c r="AF34" s="1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37"/>
  <sheetViews>
    <sheetView tabSelected="1" zoomScale="85" zoomScaleNormal="85" zoomScalePageLayoutView="0" workbookViewId="0" topLeftCell="A1">
      <selection activeCell="W37" sqref="W37"/>
    </sheetView>
  </sheetViews>
  <sheetFormatPr defaultColWidth="9.140625" defaultRowHeight="15"/>
  <cols>
    <col min="1" max="1" width="23.28125" style="0" customWidth="1"/>
    <col min="2" max="7" width="5.00390625" style="0" customWidth="1"/>
    <col min="9" max="11" width="5.00390625" style="0" customWidth="1"/>
    <col min="13" max="13" width="5.57421875" style="0" customWidth="1"/>
    <col min="14" max="14" width="13.00390625" style="0" customWidth="1"/>
    <col min="15" max="22" width="5.00390625" style="0" customWidth="1"/>
    <col min="24" max="28" width="5.00390625" style="0" customWidth="1"/>
    <col min="29" max="29" width="4.8515625" style="0" customWidth="1"/>
    <col min="30" max="30" width="6.28125" style="0" customWidth="1"/>
  </cols>
  <sheetData>
    <row r="1" spans="1:31" ht="15.7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3" customFormat="1" ht="30" customHeight="1">
      <c r="A2" s="19" t="s">
        <v>37</v>
      </c>
      <c r="B2" s="19">
        <v>2</v>
      </c>
      <c r="C2" s="19">
        <v>3</v>
      </c>
      <c r="D2" s="19">
        <v>5</v>
      </c>
      <c r="E2" s="19">
        <v>6</v>
      </c>
      <c r="F2" s="19">
        <v>8</v>
      </c>
      <c r="G2" s="19">
        <v>9</v>
      </c>
      <c r="H2" s="19" t="s">
        <v>28</v>
      </c>
      <c r="I2" s="19">
        <v>11</v>
      </c>
      <c r="J2" s="19">
        <v>12</v>
      </c>
      <c r="K2" s="19">
        <v>13</v>
      </c>
      <c r="L2" s="19" t="s">
        <v>29</v>
      </c>
      <c r="M2" s="19">
        <v>16</v>
      </c>
      <c r="N2" s="19" t="s">
        <v>30</v>
      </c>
      <c r="O2" s="19">
        <v>19</v>
      </c>
      <c r="P2" s="19">
        <v>20</v>
      </c>
      <c r="Q2" s="19">
        <v>21</v>
      </c>
      <c r="R2" s="19">
        <v>22</v>
      </c>
      <c r="S2" s="19">
        <v>23</v>
      </c>
      <c r="T2" s="19">
        <v>24</v>
      </c>
      <c r="U2" s="19">
        <v>25</v>
      </c>
      <c r="V2" s="19">
        <v>26</v>
      </c>
      <c r="W2" s="19" t="s">
        <v>31</v>
      </c>
      <c r="X2" s="19">
        <v>28</v>
      </c>
      <c r="Y2" s="19">
        <v>29</v>
      </c>
      <c r="Z2" s="19">
        <v>30</v>
      </c>
      <c r="AA2" s="19" t="s">
        <v>32</v>
      </c>
      <c r="AB2" s="19">
        <v>36</v>
      </c>
      <c r="AC2" s="19"/>
      <c r="AD2" s="19" t="s">
        <v>38</v>
      </c>
      <c r="AE2" s="72" t="s">
        <v>33</v>
      </c>
    </row>
    <row r="3" spans="1:32" s="57" customFormat="1" ht="15.75">
      <c r="A3" s="58" t="s">
        <v>5</v>
      </c>
      <c r="B3" s="9">
        <v>2</v>
      </c>
      <c r="C3" s="58">
        <v>2</v>
      </c>
      <c r="D3" s="58">
        <v>0</v>
      </c>
      <c r="E3" s="58">
        <v>9</v>
      </c>
      <c r="F3" s="58"/>
      <c r="G3" s="58">
        <v>0</v>
      </c>
      <c r="H3" s="58">
        <v>7</v>
      </c>
      <c r="I3" s="58"/>
      <c r="J3" s="58">
        <v>0</v>
      </c>
      <c r="K3" s="58">
        <v>2</v>
      </c>
      <c r="L3" s="58">
        <v>21</v>
      </c>
      <c r="M3" s="58">
        <v>1</v>
      </c>
      <c r="N3" s="58">
        <v>25</v>
      </c>
      <c r="O3" s="58">
        <v>3</v>
      </c>
      <c r="P3" s="58">
        <v>1</v>
      </c>
      <c r="Q3" s="58">
        <v>0</v>
      </c>
      <c r="R3" s="58">
        <v>6</v>
      </c>
      <c r="S3" s="58"/>
      <c r="T3" s="58">
        <v>6</v>
      </c>
      <c r="U3" s="58"/>
      <c r="V3" s="9">
        <v>0</v>
      </c>
      <c r="W3" s="58">
        <v>2</v>
      </c>
      <c r="X3" s="58">
        <v>5</v>
      </c>
      <c r="Y3" s="58">
        <v>3</v>
      </c>
      <c r="Z3" s="58">
        <v>18</v>
      </c>
      <c r="AA3" s="58">
        <v>21</v>
      </c>
      <c r="AB3" s="58">
        <v>0</v>
      </c>
      <c r="AC3" s="58"/>
      <c r="AD3" s="58"/>
      <c r="AE3" s="73">
        <f>B3+C3+D3+E3+F3+G3+H3+I3+J3+K3+L3+M3+N3+O3+P3+Q3+R3+S3+T3+U3+V3+W3+X3+Y3+Z3+AA3+AB3</f>
        <v>134</v>
      </c>
      <c r="AF3" s="57" t="s">
        <v>46</v>
      </c>
    </row>
    <row r="4" spans="1:31" s="57" customFormat="1" ht="15.75">
      <c r="A4" s="58" t="s">
        <v>6</v>
      </c>
      <c r="B4" s="9">
        <v>0</v>
      </c>
      <c r="C4" s="58"/>
      <c r="D4" s="58">
        <v>1</v>
      </c>
      <c r="E4" s="58">
        <v>5</v>
      </c>
      <c r="F4" s="58">
        <f>'ПРШЭ в ОО'!AE3</f>
        <v>134</v>
      </c>
      <c r="G4" s="58"/>
      <c r="H4" s="58"/>
      <c r="I4" s="58"/>
      <c r="J4" s="58">
        <v>1</v>
      </c>
      <c r="K4" s="58">
        <v>3</v>
      </c>
      <c r="L4" s="58">
        <v>11</v>
      </c>
      <c r="M4" s="58">
        <v>0</v>
      </c>
      <c r="N4" s="58">
        <v>5</v>
      </c>
      <c r="O4" s="58"/>
      <c r="P4" s="58">
        <v>3</v>
      </c>
      <c r="Q4" s="58">
        <v>1</v>
      </c>
      <c r="R4" s="58"/>
      <c r="S4" s="58"/>
      <c r="T4" s="58"/>
      <c r="U4" s="58"/>
      <c r="V4" s="9">
        <v>0</v>
      </c>
      <c r="W4" s="58"/>
      <c r="X4" s="58"/>
      <c r="Y4" s="58">
        <v>2</v>
      </c>
      <c r="Z4" s="58">
        <v>1</v>
      </c>
      <c r="AA4" s="58"/>
      <c r="AB4" s="58"/>
      <c r="AC4" s="58"/>
      <c r="AD4" s="58"/>
      <c r="AE4" s="73">
        <f aca="true" t="shared" si="0" ref="AE4:AE24">B4+C4+D4+E4+F4+G4+H4+I4+J4+K4+L4+M4+N4+O4+P4+Q4+R4+S4+T4+U4+V4+W4+X4+Y4+Z4+AA4+AB4</f>
        <v>167</v>
      </c>
    </row>
    <row r="5" spans="1:31" s="57" customFormat="1" ht="15.75">
      <c r="A5" s="58" t="s">
        <v>7</v>
      </c>
      <c r="B5" s="9">
        <v>0</v>
      </c>
      <c r="C5" s="58"/>
      <c r="D5" s="58"/>
      <c r="E5" s="58">
        <v>4</v>
      </c>
      <c r="F5" s="58"/>
      <c r="G5" s="58">
        <v>1</v>
      </c>
      <c r="H5" s="58"/>
      <c r="I5" s="58"/>
      <c r="J5" s="58"/>
      <c r="K5" s="58">
        <v>1</v>
      </c>
      <c r="L5" s="58"/>
      <c r="M5" s="58"/>
      <c r="N5" s="58">
        <v>3</v>
      </c>
      <c r="O5" s="58"/>
      <c r="P5" s="58"/>
      <c r="Q5" s="58">
        <v>2</v>
      </c>
      <c r="R5" s="58">
        <v>2</v>
      </c>
      <c r="S5" s="58"/>
      <c r="T5" s="58"/>
      <c r="U5" s="58"/>
      <c r="V5" s="9">
        <v>0</v>
      </c>
      <c r="W5" s="58">
        <v>2</v>
      </c>
      <c r="X5" s="58"/>
      <c r="Y5" s="58"/>
      <c r="Z5" s="58"/>
      <c r="AA5" s="58"/>
      <c r="AB5" s="58"/>
      <c r="AC5" s="58"/>
      <c r="AD5" s="58"/>
      <c r="AE5" s="73">
        <f t="shared" si="0"/>
        <v>15</v>
      </c>
    </row>
    <row r="6" spans="1:31" s="57" customFormat="1" ht="15.75">
      <c r="A6" s="58" t="s">
        <v>8</v>
      </c>
      <c r="B6" s="9">
        <v>0</v>
      </c>
      <c r="C6" s="58">
        <v>0</v>
      </c>
      <c r="D6" s="58"/>
      <c r="E6" s="58">
        <v>5</v>
      </c>
      <c r="F6" s="58"/>
      <c r="G6" s="58">
        <v>1</v>
      </c>
      <c r="H6" s="58">
        <v>3</v>
      </c>
      <c r="I6" s="58">
        <v>1</v>
      </c>
      <c r="J6" s="58">
        <v>0</v>
      </c>
      <c r="K6" s="58">
        <v>30</v>
      </c>
      <c r="L6" s="58">
        <v>5</v>
      </c>
      <c r="M6" s="58"/>
      <c r="N6" s="58">
        <v>32</v>
      </c>
      <c r="O6" s="58">
        <v>0</v>
      </c>
      <c r="P6" s="58">
        <v>0</v>
      </c>
      <c r="Q6" s="58"/>
      <c r="R6" s="58"/>
      <c r="S6" s="58"/>
      <c r="T6" s="58">
        <v>0</v>
      </c>
      <c r="U6" s="58">
        <v>1</v>
      </c>
      <c r="V6" s="9">
        <v>0</v>
      </c>
      <c r="W6" s="58">
        <v>1</v>
      </c>
      <c r="X6" s="58"/>
      <c r="Y6" s="58">
        <v>2</v>
      </c>
      <c r="Z6" s="58">
        <v>4</v>
      </c>
      <c r="AA6" s="58">
        <v>68</v>
      </c>
      <c r="AB6" s="58"/>
      <c r="AC6" s="58"/>
      <c r="AD6" s="58"/>
      <c r="AE6" s="73">
        <f t="shared" si="0"/>
        <v>153</v>
      </c>
    </row>
    <row r="7" spans="1:31" s="57" customFormat="1" ht="15.75">
      <c r="A7" s="58" t="s">
        <v>9</v>
      </c>
      <c r="B7" s="9">
        <v>0</v>
      </c>
      <c r="C7" s="58"/>
      <c r="D7" s="58"/>
      <c r="E7" s="58"/>
      <c r="F7" s="58"/>
      <c r="G7" s="58"/>
      <c r="H7" s="58"/>
      <c r="I7" s="58"/>
      <c r="J7" s="58"/>
      <c r="K7" s="58">
        <v>2</v>
      </c>
      <c r="L7" s="58">
        <v>0</v>
      </c>
      <c r="M7" s="58">
        <v>0</v>
      </c>
      <c r="N7" s="58">
        <v>16</v>
      </c>
      <c r="O7" s="58"/>
      <c r="P7" s="58"/>
      <c r="Q7" s="58"/>
      <c r="R7" s="58"/>
      <c r="S7" s="58"/>
      <c r="T7" s="58">
        <v>1</v>
      </c>
      <c r="U7" s="58"/>
      <c r="V7" s="9">
        <v>0</v>
      </c>
      <c r="W7" s="58"/>
      <c r="X7" s="58"/>
      <c r="Y7" s="58"/>
      <c r="Z7" s="58"/>
      <c r="AA7" s="58"/>
      <c r="AB7" s="58"/>
      <c r="AC7" s="58"/>
      <c r="AD7" s="58"/>
      <c r="AE7" s="73">
        <f t="shared" si="0"/>
        <v>19</v>
      </c>
    </row>
    <row r="8" spans="1:31" s="57" customFormat="1" ht="15.75">
      <c r="A8" s="58" t="s">
        <v>10</v>
      </c>
      <c r="B8" s="1">
        <v>0</v>
      </c>
      <c r="C8" s="56"/>
      <c r="D8" s="56">
        <v>2</v>
      </c>
      <c r="E8" s="56">
        <v>7</v>
      </c>
      <c r="F8" s="56"/>
      <c r="G8" s="56">
        <v>2</v>
      </c>
      <c r="H8" s="56">
        <v>3</v>
      </c>
      <c r="I8" s="56"/>
      <c r="J8" s="56"/>
      <c r="K8" s="56">
        <v>5</v>
      </c>
      <c r="L8" s="56">
        <v>6</v>
      </c>
      <c r="M8" s="56">
        <v>0</v>
      </c>
      <c r="N8" s="56">
        <v>43</v>
      </c>
      <c r="O8" s="56"/>
      <c r="P8" s="56"/>
      <c r="Q8" s="56"/>
      <c r="R8" s="56">
        <v>3</v>
      </c>
      <c r="S8" s="56"/>
      <c r="T8" s="56">
        <v>4</v>
      </c>
      <c r="U8" s="56"/>
      <c r="V8" s="1">
        <v>0</v>
      </c>
      <c r="W8" s="56">
        <v>3</v>
      </c>
      <c r="X8" s="56">
        <v>3</v>
      </c>
      <c r="Y8" s="56"/>
      <c r="Z8" s="56">
        <v>2</v>
      </c>
      <c r="AA8" s="56">
        <v>16</v>
      </c>
      <c r="AB8" s="56"/>
      <c r="AC8" s="56"/>
      <c r="AD8" s="56"/>
      <c r="AE8" s="73">
        <f t="shared" si="0"/>
        <v>99</v>
      </c>
    </row>
    <row r="9" spans="1:31" s="57" customFormat="1" ht="15.75">
      <c r="A9" s="58" t="s">
        <v>25</v>
      </c>
      <c r="B9" s="1">
        <v>5</v>
      </c>
      <c r="C9" s="56">
        <v>3</v>
      </c>
      <c r="D9" s="56"/>
      <c r="E9" s="56">
        <v>15</v>
      </c>
      <c r="F9" s="56"/>
      <c r="G9" s="56">
        <v>0</v>
      </c>
      <c r="H9" s="56">
        <v>7</v>
      </c>
      <c r="I9" s="56">
        <v>13</v>
      </c>
      <c r="J9" s="56"/>
      <c r="K9" s="56">
        <v>21</v>
      </c>
      <c r="L9" s="56">
        <v>17</v>
      </c>
      <c r="M9" s="56">
        <v>1</v>
      </c>
      <c r="N9" s="56">
        <v>62</v>
      </c>
      <c r="O9" s="56">
        <v>2</v>
      </c>
      <c r="P9" s="56">
        <v>4</v>
      </c>
      <c r="Q9" s="56"/>
      <c r="R9" s="56">
        <v>13</v>
      </c>
      <c r="S9" s="56"/>
      <c r="T9" s="56">
        <v>7</v>
      </c>
      <c r="U9" s="56">
        <v>1</v>
      </c>
      <c r="V9" s="1">
        <v>0</v>
      </c>
      <c r="W9" s="56">
        <v>11</v>
      </c>
      <c r="X9" s="56">
        <v>7</v>
      </c>
      <c r="Y9" s="56">
        <v>3</v>
      </c>
      <c r="Z9" s="56">
        <v>8</v>
      </c>
      <c r="AA9" s="56"/>
      <c r="AB9" s="56">
        <v>1</v>
      </c>
      <c r="AC9" s="56"/>
      <c r="AD9" s="56"/>
      <c r="AE9" s="73">
        <f t="shared" si="0"/>
        <v>201</v>
      </c>
    </row>
    <row r="10" spans="1:31" s="57" customFormat="1" ht="15.75">
      <c r="A10" s="58" t="s">
        <v>11</v>
      </c>
      <c r="B10" s="1">
        <v>1</v>
      </c>
      <c r="C10" s="56">
        <v>4</v>
      </c>
      <c r="D10" s="56">
        <v>2</v>
      </c>
      <c r="E10" s="56">
        <v>2</v>
      </c>
      <c r="F10" s="56"/>
      <c r="G10" s="56"/>
      <c r="H10" s="56"/>
      <c r="I10" s="56"/>
      <c r="J10" s="56"/>
      <c r="K10" s="56">
        <v>0</v>
      </c>
      <c r="L10" s="56"/>
      <c r="M10" s="56"/>
      <c r="N10" s="56">
        <v>1</v>
      </c>
      <c r="O10" s="56"/>
      <c r="P10" s="56"/>
      <c r="Q10" s="56"/>
      <c r="R10" s="56"/>
      <c r="S10" s="56"/>
      <c r="T10" s="56"/>
      <c r="U10" s="56"/>
      <c r="V10" s="1">
        <v>0</v>
      </c>
      <c r="W10" s="56">
        <v>1</v>
      </c>
      <c r="X10" s="56"/>
      <c r="Y10" s="56">
        <v>3</v>
      </c>
      <c r="Z10" s="56"/>
      <c r="AA10" s="56">
        <v>8</v>
      </c>
      <c r="AB10" s="56"/>
      <c r="AC10" s="56"/>
      <c r="AD10" s="56"/>
      <c r="AE10" s="73">
        <f t="shared" si="0"/>
        <v>22</v>
      </c>
    </row>
    <row r="11" spans="1:31" s="57" customFormat="1" ht="15.75">
      <c r="A11" s="58" t="s">
        <v>12</v>
      </c>
      <c r="B11" s="1">
        <v>8</v>
      </c>
      <c r="C11" s="56">
        <v>4</v>
      </c>
      <c r="D11" s="56">
        <v>3</v>
      </c>
      <c r="E11" s="56">
        <v>18</v>
      </c>
      <c r="F11" s="56"/>
      <c r="G11" s="56">
        <v>2</v>
      </c>
      <c r="H11" s="56">
        <v>14</v>
      </c>
      <c r="I11" s="56">
        <v>7</v>
      </c>
      <c r="J11" s="56">
        <v>3</v>
      </c>
      <c r="K11" s="56">
        <v>35</v>
      </c>
      <c r="L11" s="56">
        <v>37</v>
      </c>
      <c r="M11" s="56">
        <v>0</v>
      </c>
      <c r="N11" s="56">
        <v>48</v>
      </c>
      <c r="O11" s="56">
        <v>21</v>
      </c>
      <c r="P11" s="56">
        <v>2</v>
      </c>
      <c r="Q11" s="56">
        <v>7</v>
      </c>
      <c r="R11" s="56">
        <v>3</v>
      </c>
      <c r="S11" s="56"/>
      <c r="T11" s="56">
        <v>10</v>
      </c>
      <c r="U11" s="56">
        <v>6</v>
      </c>
      <c r="V11" s="1">
        <v>1</v>
      </c>
      <c r="W11" s="56">
        <v>18</v>
      </c>
      <c r="X11" s="56">
        <v>1</v>
      </c>
      <c r="Y11" s="56"/>
      <c r="Z11" s="56">
        <v>7</v>
      </c>
      <c r="AA11" s="56">
        <v>89</v>
      </c>
      <c r="AB11" s="56">
        <v>0</v>
      </c>
      <c r="AC11" s="56"/>
      <c r="AD11" s="56"/>
      <c r="AE11" s="73">
        <f t="shared" si="0"/>
        <v>344</v>
      </c>
    </row>
    <row r="12" spans="1:31" s="57" customFormat="1" ht="15.75">
      <c r="A12" s="58" t="s">
        <v>13</v>
      </c>
      <c r="B12" s="1">
        <v>4</v>
      </c>
      <c r="C12" s="56">
        <v>5</v>
      </c>
      <c r="D12" s="56"/>
      <c r="E12" s="56">
        <v>21</v>
      </c>
      <c r="F12" s="56"/>
      <c r="G12" s="56"/>
      <c r="H12" s="56">
        <v>1</v>
      </c>
      <c r="I12" s="56"/>
      <c r="J12" s="56"/>
      <c r="K12" s="56">
        <v>6</v>
      </c>
      <c r="L12" s="56">
        <v>17</v>
      </c>
      <c r="M12" s="56">
        <v>2</v>
      </c>
      <c r="N12" s="56">
        <v>156</v>
      </c>
      <c r="O12" s="56">
        <v>5</v>
      </c>
      <c r="P12" s="56">
        <v>1</v>
      </c>
      <c r="Q12" s="56">
        <v>5</v>
      </c>
      <c r="R12" s="56">
        <v>3</v>
      </c>
      <c r="S12" s="56"/>
      <c r="T12" s="56">
        <v>3</v>
      </c>
      <c r="U12" s="56">
        <v>2</v>
      </c>
      <c r="V12" s="1">
        <v>0</v>
      </c>
      <c r="W12" s="56"/>
      <c r="X12" s="56"/>
      <c r="Y12" s="56"/>
      <c r="Z12" s="56"/>
      <c r="AA12" s="56"/>
      <c r="AB12" s="56"/>
      <c r="AC12" s="56"/>
      <c r="AD12" s="56"/>
      <c r="AE12" s="73">
        <f t="shared" si="0"/>
        <v>231</v>
      </c>
    </row>
    <row r="13" spans="1:31" s="57" customFormat="1" ht="15.75">
      <c r="A13" s="58" t="s">
        <v>14</v>
      </c>
      <c r="B13" s="76">
        <v>3</v>
      </c>
      <c r="C13" s="64">
        <v>1</v>
      </c>
      <c r="D13" s="64">
        <v>2</v>
      </c>
      <c r="E13" s="64">
        <v>57</v>
      </c>
      <c r="F13" s="64">
        <v>10</v>
      </c>
      <c r="G13" s="64">
        <v>0</v>
      </c>
      <c r="H13" s="64">
        <v>0</v>
      </c>
      <c r="I13" s="64">
        <v>5</v>
      </c>
      <c r="J13" s="64">
        <v>10</v>
      </c>
      <c r="K13" s="64">
        <v>5</v>
      </c>
      <c r="L13" s="64">
        <v>50</v>
      </c>
      <c r="M13" s="64">
        <v>0</v>
      </c>
      <c r="N13" s="64">
        <v>45</v>
      </c>
      <c r="O13" s="64">
        <v>2</v>
      </c>
      <c r="P13" s="59">
        <v>22</v>
      </c>
      <c r="Q13" s="62">
        <v>2</v>
      </c>
      <c r="R13" s="64">
        <v>12</v>
      </c>
      <c r="S13" s="64">
        <v>3</v>
      </c>
      <c r="T13" s="56">
        <v>2</v>
      </c>
      <c r="U13" s="62">
        <v>3</v>
      </c>
      <c r="V13" s="64">
        <v>0</v>
      </c>
      <c r="W13" s="64">
        <v>20</v>
      </c>
      <c r="X13" s="64">
        <v>1</v>
      </c>
      <c r="Y13" s="64">
        <v>4</v>
      </c>
      <c r="Z13" s="64">
        <v>4</v>
      </c>
      <c r="AA13" s="64">
        <v>51</v>
      </c>
      <c r="AB13" s="64"/>
      <c r="AC13" s="64"/>
      <c r="AD13" s="64"/>
      <c r="AE13" s="73">
        <f t="shared" si="0"/>
        <v>314</v>
      </c>
    </row>
    <row r="14" spans="1:31" s="57" customFormat="1" ht="15.75">
      <c r="A14" s="58" t="s">
        <v>15</v>
      </c>
      <c r="B14" s="74">
        <v>0</v>
      </c>
      <c r="C14" s="59"/>
      <c r="D14" s="59"/>
      <c r="E14" s="59"/>
      <c r="F14" s="59"/>
      <c r="G14" s="59"/>
      <c r="H14" s="59">
        <v>0</v>
      </c>
      <c r="I14" s="59"/>
      <c r="J14" s="59">
        <v>0</v>
      </c>
      <c r="K14" s="59"/>
      <c r="L14" s="59">
        <v>11</v>
      </c>
      <c r="M14" s="59"/>
      <c r="N14" s="59">
        <v>0</v>
      </c>
      <c r="O14" s="59"/>
      <c r="P14" s="59"/>
      <c r="Q14" s="62"/>
      <c r="R14" s="59">
        <v>0</v>
      </c>
      <c r="S14" s="59"/>
      <c r="T14" s="56"/>
      <c r="U14" s="62"/>
      <c r="V14" s="59">
        <v>0</v>
      </c>
      <c r="W14" s="59"/>
      <c r="X14" s="59"/>
      <c r="Y14" s="59"/>
      <c r="Z14" s="59"/>
      <c r="AA14" s="59"/>
      <c r="AB14" s="59"/>
      <c r="AC14" s="59"/>
      <c r="AD14" s="59"/>
      <c r="AE14" s="73">
        <f t="shared" si="0"/>
        <v>11</v>
      </c>
    </row>
    <row r="15" spans="1:31" s="57" customFormat="1" ht="15.75">
      <c r="A15" s="58" t="s">
        <v>16</v>
      </c>
      <c r="B15" s="74">
        <v>0</v>
      </c>
      <c r="C15" s="59"/>
      <c r="D15" s="59"/>
      <c r="E15" s="59">
        <v>18</v>
      </c>
      <c r="F15" s="59"/>
      <c r="G15" s="59"/>
      <c r="H15" s="59">
        <v>0</v>
      </c>
      <c r="I15" s="59"/>
      <c r="J15" s="59">
        <v>1</v>
      </c>
      <c r="K15" s="59">
        <v>1</v>
      </c>
      <c r="L15" s="59">
        <v>18</v>
      </c>
      <c r="M15" s="59"/>
      <c r="N15" s="59">
        <v>0</v>
      </c>
      <c r="O15" s="59"/>
      <c r="P15" s="59"/>
      <c r="Q15" s="62"/>
      <c r="R15" s="59">
        <v>0</v>
      </c>
      <c r="S15" s="59"/>
      <c r="T15" s="56"/>
      <c r="U15" s="62"/>
      <c r="V15" s="59">
        <v>0</v>
      </c>
      <c r="W15" s="59"/>
      <c r="X15" s="59"/>
      <c r="Y15" s="59"/>
      <c r="Z15" s="59"/>
      <c r="AA15" s="59"/>
      <c r="AB15" s="59"/>
      <c r="AC15" s="59"/>
      <c r="AD15" s="59"/>
      <c r="AE15" s="73">
        <f t="shared" si="0"/>
        <v>38</v>
      </c>
    </row>
    <row r="16" spans="1:31" s="57" customFormat="1" ht="15.75">
      <c r="A16" s="58" t="s">
        <v>19</v>
      </c>
      <c r="B16" s="76">
        <v>24</v>
      </c>
      <c r="C16" s="64">
        <v>8</v>
      </c>
      <c r="D16" s="64">
        <v>13</v>
      </c>
      <c r="E16" s="64">
        <v>51</v>
      </c>
      <c r="F16" s="64">
        <v>16</v>
      </c>
      <c r="G16" s="64">
        <v>13</v>
      </c>
      <c r="H16" s="64">
        <v>13</v>
      </c>
      <c r="I16" s="64">
        <v>3</v>
      </c>
      <c r="J16" s="64">
        <v>3</v>
      </c>
      <c r="K16" s="64">
        <v>22</v>
      </c>
      <c r="L16" s="64">
        <v>77</v>
      </c>
      <c r="M16" s="64">
        <v>1</v>
      </c>
      <c r="N16" s="64">
        <v>67</v>
      </c>
      <c r="O16" s="64">
        <v>13</v>
      </c>
      <c r="P16" s="59">
        <v>24</v>
      </c>
      <c r="Q16" s="62">
        <v>19</v>
      </c>
      <c r="R16" s="64">
        <v>26</v>
      </c>
      <c r="S16" s="64">
        <v>15</v>
      </c>
      <c r="T16" s="56">
        <v>16</v>
      </c>
      <c r="U16" s="62"/>
      <c r="V16" s="64">
        <v>0</v>
      </c>
      <c r="W16" s="64">
        <v>25</v>
      </c>
      <c r="X16" s="64">
        <v>1</v>
      </c>
      <c r="Y16" s="64">
        <v>15</v>
      </c>
      <c r="Z16" s="64">
        <v>35</v>
      </c>
      <c r="AA16" s="64">
        <v>38</v>
      </c>
      <c r="AB16" s="64">
        <v>4</v>
      </c>
      <c r="AC16" s="64"/>
      <c r="AD16" s="64"/>
      <c r="AE16" s="73">
        <f t="shared" si="0"/>
        <v>542</v>
      </c>
    </row>
    <row r="17" spans="1:31" s="57" customFormat="1" ht="15.75">
      <c r="A17" s="70" t="s">
        <v>17</v>
      </c>
      <c r="B17" s="76">
        <v>6</v>
      </c>
      <c r="C17" s="64">
        <v>2</v>
      </c>
      <c r="D17" s="64">
        <v>8</v>
      </c>
      <c r="E17" s="64">
        <v>23</v>
      </c>
      <c r="F17" s="64">
        <v>15</v>
      </c>
      <c r="G17" s="64">
        <v>0</v>
      </c>
      <c r="H17" s="64">
        <v>1</v>
      </c>
      <c r="I17" s="64">
        <v>0</v>
      </c>
      <c r="J17" s="64">
        <v>1</v>
      </c>
      <c r="K17" s="64">
        <v>4</v>
      </c>
      <c r="L17" s="64">
        <v>10</v>
      </c>
      <c r="M17" s="64">
        <v>2</v>
      </c>
      <c r="N17" s="64">
        <v>19</v>
      </c>
      <c r="O17" s="64"/>
      <c r="P17" s="59">
        <v>19</v>
      </c>
      <c r="Q17" s="62">
        <v>3</v>
      </c>
      <c r="R17" s="64">
        <v>5</v>
      </c>
      <c r="S17" s="64">
        <v>0</v>
      </c>
      <c r="T17" s="56">
        <v>5</v>
      </c>
      <c r="U17" s="62"/>
      <c r="V17" s="64">
        <v>0</v>
      </c>
      <c r="W17" s="64">
        <v>6</v>
      </c>
      <c r="X17" s="64">
        <v>3</v>
      </c>
      <c r="Y17" s="64">
        <v>1</v>
      </c>
      <c r="Z17" s="64">
        <v>4</v>
      </c>
      <c r="AA17" s="64">
        <v>11</v>
      </c>
      <c r="AB17" s="64"/>
      <c r="AC17" s="64"/>
      <c r="AD17" s="64"/>
      <c r="AE17" s="73">
        <f t="shared" si="0"/>
        <v>148</v>
      </c>
    </row>
    <row r="18" spans="1:31" s="57" customFormat="1" ht="15.75">
      <c r="A18" s="58" t="s">
        <v>18</v>
      </c>
      <c r="B18" s="76">
        <v>3</v>
      </c>
      <c r="C18" s="64">
        <v>2</v>
      </c>
      <c r="D18" s="64">
        <v>10</v>
      </c>
      <c r="E18" s="64">
        <v>9</v>
      </c>
      <c r="F18" s="64">
        <v>12</v>
      </c>
      <c r="G18" s="64">
        <v>8</v>
      </c>
      <c r="H18" s="64">
        <v>1</v>
      </c>
      <c r="I18" s="64">
        <v>1</v>
      </c>
      <c r="J18" s="64">
        <v>0</v>
      </c>
      <c r="K18" s="64">
        <v>7</v>
      </c>
      <c r="L18" s="64">
        <v>12</v>
      </c>
      <c r="M18" s="64">
        <v>1</v>
      </c>
      <c r="N18" s="64">
        <v>47</v>
      </c>
      <c r="O18" s="64">
        <v>10</v>
      </c>
      <c r="P18" s="59">
        <v>22</v>
      </c>
      <c r="Q18" s="62">
        <v>6</v>
      </c>
      <c r="R18" s="64">
        <v>3</v>
      </c>
      <c r="S18" s="64">
        <v>1</v>
      </c>
      <c r="T18" s="56">
        <v>4</v>
      </c>
      <c r="U18" s="62"/>
      <c r="V18" s="64">
        <v>1</v>
      </c>
      <c r="W18" s="64">
        <v>15</v>
      </c>
      <c r="X18" s="64">
        <v>1</v>
      </c>
      <c r="Y18" s="64">
        <v>0</v>
      </c>
      <c r="Z18" s="64">
        <v>11</v>
      </c>
      <c r="AA18" s="64">
        <v>59</v>
      </c>
      <c r="AB18" s="64"/>
      <c r="AC18" s="64"/>
      <c r="AD18" s="64"/>
      <c r="AE18" s="73">
        <f t="shared" si="0"/>
        <v>246</v>
      </c>
    </row>
    <row r="19" spans="1:31" s="57" customFormat="1" ht="15.75">
      <c r="A19" s="58" t="s">
        <v>20</v>
      </c>
      <c r="B19" s="76">
        <v>6</v>
      </c>
      <c r="C19" s="64">
        <v>3</v>
      </c>
      <c r="D19" s="64">
        <v>19</v>
      </c>
      <c r="E19" s="64">
        <v>14</v>
      </c>
      <c r="F19" s="64">
        <v>0</v>
      </c>
      <c r="G19" s="64">
        <v>8</v>
      </c>
      <c r="H19" s="64">
        <v>6</v>
      </c>
      <c r="I19" s="64">
        <v>12</v>
      </c>
      <c r="J19" s="64">
        <v>2</v>
      </c>
      <c r="K19" s="64">
        <v>7</v>
      </c>
      <c r="L19" s="64">
        <v>2</v>
      </c>
      <c r="M19" s="64">
        <v>1</v>
      </c>
      <c r="N19" s="64">
        <v>46</v>
      </c>
      <c r="O19" s="64">
        <v>0</v>
      </c>
      <c r="P19" s="59">
        <v>7</v>
      </c>
      <c r="Q19" s="62">
        <v>1</v>
      </c>
      <c r="R19" s="64">
        <v>8</v>
      </c>
      <c r="S19" s="64">
        <v>1</v>
      </c>
      <c r="T19" s="59">
        <v>7</v>
      </c>
      <c r="U19" s="62">
        <v>1</v>
      </c>
      <c r="V19" s="64">
        <v>0</v>
      </c>
      <c r="W19" s="64">
        <v>4</v>
      </c>
      <c r="X19" s="64">
        <v>2</v>
      </c>
      <c r="Y19" s="64">
        <v>9</v>
      </c>
      <c r="Z19" s="64">
        <v>0</v>
      </c>
      <c r="AA19" s="64">
        <v>37</v>
      </c>
      <c r="AB19" s="64"/>
      <c r="AC19" s="64"/>
      <c r="AD19" s="64"/>
      <c r="AE19" s="73">
        <f t="shared" si="0"/>
        <v>203</v>
      </c>
    </row>
    <row r="20" spans="1:31" s="57" customFormat="1" ht="15.75">
      <c r="A20" s="58" t="s">
        <v>21</v>
      </c>
      <c r="B20" s="74">
        <v>15</v>
      </c>
      <c r="C20" s="59">
        <v>7</v>
      </c>
      <c r="D20" s="59">
        <v>14</v>
      </c>
      <c r="E20" s="59">
        <v>59</v>
      </c>
      <c r="F20" s="59">
        <v>21</v>
      </c>
      <c r="G20" s="59">
        <v>2</v>
      </c>
      <c r="H20" s="59">
        <v>8</v>
      </c>
      <c r="I20" s="59">
        <v>15</v>
      </c>
      <c r="J20" s="59">
        <v>12</v>
      </c>
      <c r="K20" s="59">
        <v>21</v>
      </c>
      <c r="L20" s="59">
        <v>39</v>
      </c>
      <c r="M20" s="59">
        <v>1</v>
      </c>
      <c r="N20" s="59">
        <v>99</v>
      </c>
      <c r="O20" s="59">
        <v>5</v>
      </c>
      <c r="P20" s="59">
        <v>27</v>
      </c>
      <c r="Q20" s="62">
        <v>10</v>
      </c>
      <c r="R20" s="59">
        <v>15</v>
      </c>
      <c r="S20" s="59">
        <v>13</v>
      </c>
      <c r="T20" s="56">
        <v>7</v>
      </c>
      <c r="U20" s="62">
        <v>1</v>
      </c>
      <c r="V20" s="59">
        <v>0</v>
      </c>
      <c r="W20" s="59">
        <v>26</v>
      </c>
      <c r="X20" s="59">
        <v>2</v>
      </c>
      <c r="Y20" s="59">
        <v>15</v>
      </c>
      <c r="Z20" s="59">
        <v>27</v>
      </c>
      <c r="AA20" s="59">
        <v>88</v>
      </c>
      <c r="AB20" s="59">
        <v>3</v>
      </c>
      <c r="AC20" s="59"/>
      <c r="AD20" s="59"/>
      <c r="AE20" s="73">
        <f t="shared" si="0"/>
        <v>552</v>
      </c>
    </row>
    <row r="21" spans="1:31" s="57" customFormat="1" ht="15.75">
      <c r="A21" s="58" t="s">
        <v>34</v>
      </c>
      <c r="B21" s="76">
        <v>19</v>
      </c>
      <c r="C21" s="64">
        <v>3</v>
      </c>
      <c r="D21" s="64">
        <v>5</v>
      </c>
      <c r="E21" s="64">
        <v>18</v>
      </c>
      <c r="F21" s="64">
        <v>6</v>
      </c>
      <c r="G21" s="64">
        <v>2</v>
      </c>
      <c r="H21" s="64">
        <v>13</v>
      </c>
      <c r="I21" s="64">
        <v>1</v>
      </c>
      <c r="J21" s="64">
        <v>4</v>
      </c>
      <c r="K21" s="64">
        <v>14</v>
      </c>
      <c r="L21" s="64">
        <v>19</v>
      </c>
      <c r="M21" s="64">
        <v>13</v>
      </c>
      <c r="N21" s="64">
        <v>12</v>
      </c>
      <c r="O21" s="64">
        <v>14</v>
      </c>
      <c r="P21" s="64">
        <v>15</v>
      </c>
      <c r="Q21" s="62">
        <v>8</v>
      </c>
      <c r="R21" s="64">
        <v>9</v>
      </c>
      <c r="S21" s="64">
        <v>5</v>
      </c>
      <c r="T21" s="56">
        <v>13</v>
      </c>
      <c r="U21" s="62">
        <v>1</v>
      </c>
      <c r="V21" s="64">
        <v>0</v>
      </c>
      <c r="W21" s="64">
        <v>11</v>
      </c>
      <c r="X21" s="64">
        <v>11</v>
      </c>
      <c r="Y21" s="64">
        <v>9</v>
      </c>
      <c r="Z21" s="64">
        <v>5</v>
      </c>
      <c r="AA21" s="64">
        <v>10</v>
      </c>
      <c r="AB21" s="64">
        <v>2</v>
      </c>
      <c r="AC21" s="64"/>
      <c r="AD21" s="64"/>
      <c r="AE21" s="73">
        <f t="shared" si="0"/>
        <v>242</v>
      </c>
    </row>
    <row r="22" spans="1:31" ht="15.75">
      <c r="A22" s="10" t="s">
        <v>22</v>
      </c>
      <c r="B22" s="14">
        <v>28</v>
      </c>
      <c r="C22" s="14">
        <v>0</v>
      </c>
      <c r="D22" s="33">
        <v>14</v>
      </c>
      <c r="E22" s="14">
        <v>69</v>
      </c>
      <c r="F22" s="14">
        <v>0</v>
      </c>
      <c r="G22" s="14"/>
      <c r="H22" s="14">
        <v>19</v>
      </c>
      <c r="I22" s="14"/>
      <c r="J22" s="14">
        <v>3</v>
      </c>
      <c r="K22" s="14">
        <v>18</v>
      </c>
      <c r="L22" s="14">
        <v>33</v>
      </c>
      <c r="M22" s="14">
        <v>6</v>
      </c>
      <c r="N22" s="14">
        <v>28</v>
      </c>
      <c r="O22" s="14">
        <v>23</v>
      </c>
      <c r="P22" s="42">
        <v>60</v>
      </c>
      <c r="Q22" s="33">
        <v>10</v>
      </c>
      <c r="R22" s="14">
        <v>18</v>
      </c>
      <c r="S22" s="14"/>
      <c r="T22" s="1">
        <v>32</v>
      </c>
      <c r="U22" s="33"/>
      <c r="V22" s="14">
        <v>0</v>
      </c>
      <c r="W22" s="14">
        <v>22</v>
      </c>
      <c r="X22" s="14">
        <v>15</v>
      </c>
      <c r="Y22" s="14">
        <v>11</v>
      </c>
      <c r="Z22" s="33">
        <v>5</v>
      </c>
      <c r="AA22" s="14"/>
      <c r="AB22" s="14">
        <v>1</v>
      </c>
      <c r="AC22" s="14"/>
      <c r="AD22" s="14"/>
      <c r="AE22" s="73">
        <f t="shared" si="0"/>
        <v>415</v>
      </c>
    </row>
    <row r="23" spans="1:31" ht="15.75">
      <c r="A23" s="10" t="s">
        <v>23</v>
      </c>
      <c r="B23" s="14">
        <v>11</v>
      </c>
      <c r="C23" s="14">
        <v>0</v>
      </c>
      <c r="D23" s="33">
        <v>0</v>
      </c>
      <c r="E23" s="14">
        <v>26</v>
      </c>
      <c r="F23" s="14">
        <v>4</v>
      </c>
      <c r="G23" s="14">
        <v>0</v>
      </c>
      <c r="H23" s="14">
        <v>4</v>
      </c>
      <c r="I23" s="14"/>
      <c r="J23" s="14">
        <v>7</v>
      </c>
      <c r="K23" s="14">
        <v>17</v>
      </c>
      <c r="L23" s="14">
        <v>7</v>
      </c>
      <c r="M23" s="14">
        <v>0</v>
      </c>
      <c r="N23" s="14">
        <v>5</v>
      </c>
      <c r="O23" s="14"/>
      <c r="P23" s="2">
        <v>19</v>
      </c>
      <c r="Q23" s="33">
        <v>4</v>
      </c>
      <c r="R23" s="14">
        <v>0</v>
      </c>
      <c r="S23" s="14"/>
      <c r="T23" s="14">
        <v>6</v>
      </c>
      <c r="U23" s="33"/>
      <c r="V23" s="14">
        <v>0</v>
      </c>
      <c r="W23" s="14">
        <v>18</v>
      </c>
      <c r="X23" s="14">
        <v>6</v>
      </c>
      <c r="Y23" s="14">
        <v>3</v>
      </c>
      <c r="Z23" s="33">
        <v>15</v>
      </c>
      <c r="AA23" s="14">
        <v>4</v>
      </c>
      <c r="AB23" s="14"/>
      <c r="AC23" s="14"/>
      <c r="AD23" s="14"/>
      <c r="AE23" s="73">
        <f t="shared" si="0"/>
        <v>156</v>
      </c>
    </row>
    <row r="24" spans="1:32" ht="15.75">
      <c r="A24" s="10" t="s">
        <v>24</v>
      </c>
      <c r="B24" s="14">
        <v>0</v>
      </c>
      <c r="C24" s="14">
        <v>17</v>
      </c>
      <c r="D24" s="37">
        <v>0</v>
      </c>
      <c r="E24" s="14">
        <v>9</v>
      </c>
      <c r="F24" s="14">
        <v>5</v>
      </c>
      <c r="G24" s="14">
        <v>0</v>
      </c>
      <c r="H24" s="14">
        <v>5</v>
      </c>
      <c r="I24" s="14"/>
      <c r="J24" s="14">
        <v>20</v>
      </c>
      <c r="K24" s="14">
        <v>4</v>
      </c>
      <c r="L24" s="14">
        <v>45</v>
      </c>
      <c r="M24" s="14">
        <v>0</v>
      </c>
      <c r="N24" s="14">
        <v>3</v>
      </c>
      <c r="O24" s="14"/>
      <c r="P24" s="1">
        <v>8</v>
      </c>
      <c r="Q24" s="37">
        <v>15</v>
      </c>
      <c r="R24" s="14">
        <v>0</v>
      </c>
      <c r="S24" s="14"/>
      <c r="T24" s="14">
        <v>0</v>
      </c>
      <c r="U24" s="37"/>
      <c r="V24" s="14">
        <v>0</v>
      </c>
      <c r="W24" s="14"/>
      <c r="X24" s="14">
        <v>0</v>
      </c>
      <c r="Y24" s="14">
        <v>0</v>
      </c>
      <c r="Z24" s="37">
        <v>5</v>
      </c>
      <c r="AA24" s="14">
        <v>1</v>
      </c>
      <c r="AB24" s="14"/>
      <c r="AC24" s="14"/>
      <c r="AD24" s="14"/>
      <c r="AE24" s="73">
        <f t="shared" si="0"/>
        <v>137</v>
      </c>
      <c r="AF24" s="4"/>
    </row>
    <row r="25" spans="1:32" s="23" customFormat="1" ht="15.75">
      <c r="A25" s="50" t="s">
        <v>26</v>
      </c>
      <c r="B25" s="17">
        <f>B3+B4+B5+B6+B7+B8+B9+B10+B11+B12+B13+B14+B15+B16+B17+B18+B19+B20+B21+B22+B23+B24</f>
        <v>135</v>
      </c>
      <c r="C25" s="17">
        <f aca="true" t="shared" si="1" ref="C25:AB25">C3+C4+C5+C6+C7+C8+C9+C10+C11+C12+C13+C14+C15+C16+C17+C18+C19+C20+C21+C22+C23+C24</f>
        <v>61</v>
      </c>
      <c r="D25" s="17">
        <f t="shared" si="1"/>
        <v>93</v>
      </c>
      <c r="E25" s="17">
        <f t="shared" si="1"/>
        <v>439</v>
      </c>
      <c r="F25" s="17">
        <f t="shared" si="1"/>
        <v>223</v>
      </c>
      <c r="G25" s="17">
        <f t="shared" si="1"/>
        <v>39</v>
      </c>
      <c r="H25" s="17">
        <f t="shared" si="1"/>
        <v>105</v>
      </c>
      <c r="I25" s="17">
        <f t="shared" si="1"/>
        <v>58</v>
      </c>
      <c r="J25" s="17">
        <f t="shared" si="1"/>
        <v>67</v>
      </c>
      <c r="K25" s="17">
        <f t="shared" si="1"/>
        <v>225</v>
      </c>
      <c r="L25" s="17">
        <f t="shared" si="1"/>
        <v>437</v>
      </c>
      <c r="M25" s="17">
        <f t="shared" si="1"/>
        <v>29</v>
      </c>
      <c r="N25" s="17">
        <f t="shared" si="1"/>
        <v>762</v>
      </c>
      <c r="O25" s="17">
        <f t="shared" si="1"/>
        <v>98</v>
      </c>
      <c r="P25" s="17">
        <f t="shared" si="1"/>
        <v>234</v>
      </c>
      <c r="Q25" s="17">
        <f t="shared" si="1"/>
        <v>93</v>
      </c>
      <c r="R25" s="17">
        <f t="shared" si="1"/>
        <v>126</v>
      </c>
      <c r="S25" s="17">
        <f t="shared" si="1"/>
        <v>38</v>
      </c>
      <c r="T25" s="17">
        <f t="shared" si="1"/>
        <v>123</v>
      </c>
      <c r="U25" s="17">
        <f t="shared" si="1"/>
        <v>16</v>
      </c>
      <c r="V25" s="17">
        <f t="shared" si="1"/>
        <v>2</v>
      </c>
      <c r="W25" s="17">
        <f t="shared" si="1"/>
        <v>185</v>
      </c>
      <c r="X25" s="17">
        <f t="shared" si="1"/>
        <v>58</v>
      </c>
      <c r="Y25" s="17">
        <f t="shared" si="1"/>
        <v>80</v>
      </c>
      <c r="Z25" s="17">
        <f t="shared" si="1"/>
        <v>151</v>
      </c>
      <c r="AA25" s="17">
        <f t="shared" si="1"/>
        <v>501</v>
      </c>
      <c r="AB25" s="17">
        <f t="shared" si="1"/>
        <v>11</v>
      </c>
      <c r="AC25" s="17"/>
      <c r="AD25" s="7"/>
      <c r="AE25" s="73">
        <f>B25+C25+D25+E25+F25+G25+H25+I25+J25+K25+L25+M25+N25+O25+P25+Q25+R25+S25+T25+U25+V25+W25+X25+Y25+Z25+AA25+AB25</f>
        <v>4389</v>
      </c>
      <c r="AF25" s="44"/>
    </row>
    <row r="26" spans="1:32" ht="15.75">
      <c r="A26" s="45" t="s">
        <v>46</v>
      </c>
      <c r="AE26" s="25"/>
      <c r="AF26" s="4"/>
    </row>
    <row r="27" ht="15.75">
      <c r="AE27" s="43"/>
    </row>
    <row r="28" spans="1:31" ht="15">
      <c r="A28" s="7" t="s">
        <v>1</v>
      </c>
      <c r="B28" s="7">
        <v>1</v>
      </c>
      <c r="C28" s="17">
        <v>2</v>
      </c>
      <c r="D28" s="17">
        <v>3</v>
      </c>
      <c r="E28" s="17">
        <v>5</v>
      </c>
      <c r="F28" s="17">
        <v>6</v>
      </c>
      <c r="G28" s="17">
        <v>8</v>
      </c>
      <c r="H28" s="17">
        <v>9</v>
      </c>
      <c r="I28" s="17" t="s">
        <v>28</v>
      </c>
      <c r="J28" s="17">
        <v>11</v>
      </c>
      <c r="K28" s="17">
        <v>12</v>
      </c>
      <c r="L28" s="17">
        <v>13</v>
      </c>
      <c r="M28" s="17" t="s">
        <v>29</v>
      </c>
      <c r="N28" s="17">
        <v>16</v>
      </c>
      <c r="O28" s="17" t="s">
        <v>39</v>
      </c>
      <c r="P28" s="17">
        <v>19</v>
      </c>
      <c r="Q28" s="17">
        <v>20</v>
      </c>
      <c r="R28" s="17">
        <v>21</v>
      </c>
      <c r="S28" s="17">
        <v>22</v>
      </c>
      <c r="T28" s="17">
        <v>23</v>
      </c>
      <c r="U28" s="17">
        <v>24</v>
      </c>
      <c r="V28" s="17">
        <v>25</v>
      </c>
      <c r="W28" s="17">
        <v>26</v>
      </c>
      <c r="X28" s="17" t="s">
        <v>31</v>
      </c>
      <c r="Y28" s="17">
        <v>28</v>
      </c>
      <c r="Z28" s="17">
        <v>29</v>
      </c>
      <c r="AA28" s="17">
        <v>30</v>
      </c>
      <c r="AB28" s="17" t="s">
        <v>32</v>
      </c>
      <c r="AC28" s="17">
        <v>36</v>
      </c>
      <c r="AD28" s="17"/>
      <c r="AE28" s="17" t="s">
        <v>33</v>
      </c>
    </row>
    <row r="29" spans="1:31" ht="15">
      <c r="A29" s="1" t="s">
        <v>47</v>
      </c>
      <c r="B29" s="1">
        <v>26</v>
      </c>
      <c r="C29" s="1">
        <v>5</v>
      </c>
      <c r="D29" s="1">
        <v>4</v>
      </c>
      <c r="E29" s="1">
        <v>2</v>
      </c>
      <c r="F29" s="1">
        <v>15</v>
      </c>
      <c r="G29" s="1">
        <v>3</v>
      </c>
      <c r="H29" s="1">
        <v>4</v>
      </c>
      <c r="I29" s="1">
        <v>2</v>
      </c>
      <c r="J29" s="55">
        <v>12</v>
      </c>
      <c r="K29" s="1">
        <v>3</v>
      </c>
      <c r="L29" s="1">
        <v>5</v>
      </c>
      <c r="M29" s="1"/>
      <c r="N29" s="1">
        <v>4</v>
      </c>
      <c r="O29" s="1"/>
      <c r="P29" s="2">
        <v>7</v>
      </c>
      <c r="Q29" s="55">
        <v>3</v>
      </c>
      <c r="R29" s="55">
        <v>10</v>
      </c>
      <c r="S29" s="1">
        <v>11</v>
      </c>
      <c r="T29" s="55">
        <v>7</v>
      </c>
      <c r="U29" s="1">
        <v>8</v>
      </c>
      <c r="V29" s="55">
        <v>3</v>
      </c>
      <c r="W29" s="1">
        <v>0</v>
      </c>
      <c r="X29" s="1">
        <v>6</v>
      </c>
      <c r="Y29" s="1">
        <v>3</v>
      </c>
      <c r="Z29" s="1">
        <v>2</v>
      </c>
      <c r="AA29" s="1">
        <v>9</v>
      </c>
      <c r="AB29" s="1">
        <v>19</v>
      </c>
      <c r="AC29" s="1">
        <v>2</v>
      </c>
      <c r="AD29" s="1"/>
      <c r="AE29" s="1">
        <f>B29+C29+D29+E29+F29+G29+H29+I29+J29+K29+L29+N29+P29+Q29+R29+S29+T29+U29+V29+W29+X29+Y29+Z29+AA29+AB29+AC29</f>
        <v>175</v>
      </c>
    </row>
    <row r="30" spans="1:31" ht="15">
      <c r="A30" s="1" t="s">
        <v>48</v>
      </c>
      <c r="B30" s="1">
        <v>57</v>
      </c>
      <c r="C30" s="1">
        <v>8</v>
      </c>
      <c r="D30" s="1">
        <v>3</v>
      </c>
      <c r="E30" s="1">
        <v>2</v>
      </c>
      <c r="F30" s="1">
        <v>14</v>
      </c>
      <c r="G30" s="1">
        <v>5</v>
      </c>
      <c r="H30" s="1">
        <v>4</v>
      </c>
      <c r="I30" s="1">
        <v>3</v>
      </c>
      <c r="J30" s="55">
        <v>21</v>
      </c>
      <c r="K30" s="1">
        <v>6</v>
      </c>
      <c r="L30" s="1">
        <v>9</v>
      </c>
      <c r="M30" s="1"/>
      <c r="N30" s="1">
        <v>3</v>
      </c>
      <c r="O30" s="1"/>
      <c r="P30" s="1">
        <v>5</v>
      </c>
      <c r="Q30" s="55">
        <v>10</v>
      </c>
      <c r="R30" s="55">
        <v>22</v>
      </c>
      <c r="S30" s="1">
        <v>10</v>
      </c>
      <c r="T30" s="55">
        <v>8</v>
      </c>
      <c r="U30" s="1">
        <v>7</v>
      </c>
      <c r="V30" s="55">
        <v>2</v>
      </c>
      <c r="W30" s="1">
        <v>0</v>
      </c>
      <c r="X30" s="1">
        <v>3</v>
      </c>
      <c r="Y30" s="1">
        <v>10</v>
      </c>
      <c r="Z30" s="1">
        <v>6</v>
      </c>
      <c r="AA30" s="1">
        <v>6</v>
      </c>
      <c r="AB30" s="1">
        <v>16</v>
      </c>
      <c r="AC30" s="1">
        <v>2</v>
      </c>
      <c r="AD30" s="1"/>
      <c r="AE30" s="1">
        <f>B30+C30+D30+E30+F30+G30+H30+I30+J30+K30+L30+N30+P30+Q30+R30+S30+T30+U30+V30+W30+X30+Y30+Z30+AA30+AB30+AC30</f>
        <v>242</v>
      </c>
    </row>
    <row r="31" spans="1:36" ht="15">
      <c r="A31" s="46" t="s">
        <v>26</v>
      </c>
      <c r="B31" s="7">
        <f>B29+B30</f>
        <v>83</v>
      </c>
      <c r="C31" s="7">
        <f aca="true" t="shared" si="2" ref="C31:AC31">C29+C30</f>
        <v>13</v>
      </c>
      <c r="D31" s="7">
        <f t="shared" si="2"/>
        <v>7</v>
      </c>
      <c r="E31" s="7">
        <f t="shared" si="2"/>
        <v>4</v>
      </c>
      <c r="F31" s="7">
        <f t="shared" si="2"/>
        <v>29</v>
      </c>
      <c r="G31" s="7">
        <f t="shared" si="2"/>
        <v>8</v>
      </c>
      <c r="H31" s="7">
        <f t="shared" si="2"/>
        <v>8</v>
      </c>
      <c r="I31" s="7">
        <f t="shared" si="2"/>
        <v>5</v>
      </c>
      <c r="J31" s="7">
        <f t="shared" si="2"/>
        <v>33</v>
      </c>
      <c r="K31" s="7">
        <f t="shared" si="2"/>
        <v>9</v>
      </c>
      <c r="L31" s="7">
        <f t="shared" si="2"/>
        <v>14</v>
      </c>
      <c r="M31" s="7">
        <f t="shared" si="2"/>
        <v>0</v>
      </c>
      <c r="N31" s="7">
        <f t="shared" si="2"/>
        <v>7</v>
      </c>
      <c r="O31" s="7">
        <f t="shared" si="2"/>
        <v>0</v>
      </c>
      <c r="P31" s="7">
        <f t="shared" si="2"/>
        <v>12</v>
      </c>
      <c r="Q31" s="7">
        <f t="shared" si="2"/>
        <v>13</v>
      </c>
      <c r="R31" s="7">
        <f t="shared" si="2"/>
        <v>32</v>
      </c>
      <c r="S31" s="7">
        <f t="shared" si="2"/>
        <v>21</v>
      </c>
      <c r="T31" s="7">
        <f t="shared" si="2"/>
        <v>15</v>
      </c>
      <c r="U31" s="7">
        <f t="shared" si="2"/>
        <v>15</v>
      </c>
      <c r="V31" s="7">
        <f t="shared" si="2"/>
        <v>5</v>
      </c>
      <c r="W31" s="7">
        <f t="shared" si="2"/>
        <v>0</v>
      </c>
      <c r="X31" s="7">
        <f t="shared" si="2"/>
        <v>9</v>
      </c>
      <c r="Y31" s="7">
        <f t="shared" si="2"/>
        <v>13</v>
      </c>
      <c r="Z31" s="7">
        <f t="shared" si="2"/>
        <v>8</v>
      </c>
      <c r="AA31" s="7">
        <f t="shared" si="2"/>
        <v>15</v>
      </c>
      <c r="AB31" s="7">
        <f t="shared" si="2"/>
        <v>35</v>
      </c>
      <c r="AC31" s="7">
        <f t="shared" si="2"/>
        <v>4</v>
      </c>
      <c r="AD31" s="7">
        <f>AD29+AD30</f>
        <v>0</v>
      </c>
      <c r="AE31" s="7">
        <f>AE29+AE30</f>
        <v>417</v>
      </c>
      <c r="AJ31">
        <v>0</v>
      </c>
    </row>
    <row r="33" spans="1:31" ht="15">
      <c r="A33" s="46" t="s">
        <v>50</v>
      </c>
      <c r="B33" s="7">
        <f>B25+B31</f>
        <v>218</v>
      </c>
      <c r="C33" s="7">
        <f aca="true" t="shared" si="3" ref="C33:AE33">C25+C31</f>
        <v>74</v>
      </c>
      <c r="D33" s="7">
        <f t="shared" si="3"/>
        <v>100</v>
      </c>
      <c r="E33" s="7">
        <f t="shared" si="3"/>
        <v>443</v>
      </c>
      <c r="F33" s="7">
        <f t="shared" si="3"/>
        <v>252</v>
      </c>
      <c r="G33" s="7">
        <f t="shared" si="3"/>
        <v>47</v>
      </c>
      <c r="H33" s="7">
        <f t="shared" si="3"/>
        <v>113</v>
      </c>
      <c r="I33" s="7">
        <f t="shared" si="3"/>
        <v>63</v>
      </c>
      <c r="J33" s="7">
        <f t="shared" si="3"/>
        <v>100</v>
      </c>
      <c r="K33" s="7">
        <f t="shared" si="3"/>
        <v>234</v>
      </c>
      <c r="L33" s="7">
        <f t="shared" si="3"/>
        <v>451</v>
      </c>
      <c r="M33" s="7">
        <f t="shared" si="3"/>
        <v>29</v>
      </c>
      <c r="N33" s="7">
        <f t="shared" si="3"/>
        <v>769</v>
      </c>
      <c r="O33" s="7">
        <f t="shared" si="3"/>
        <v>98</v>
      </c>
      <c r="P33" s="7">
        <f t="shared" si="3"/>
        <v>246</v>
      </c>
      <c r="Q33" s="7">
        <f t="shared" si="3"/>
        <v>106</v>
      </c>
      <c r="R33" s="7">
        <f t="shared" si="3"/>
        <v>158</v>
      </c>
      <c r="S33" s="7">
        <f t="shared" si="3"/>
        <v>59</v>
      </c>
      <c r="T33" s="7">
        <f t="shared" si="3"/>
        <v>138</v>
      </c>
      <c r="U33" s="7">
        <f t="shared" si="3"/>
        <v>31</v>
      </c>
      <c r="V33" s="7">
        <f t="shared" si="3"/>
        <v>7</v>
      </c>
      <c r="W33" s="7">
        <f t="shared" si="3"/>
        <v>185</v>
      </c>
      <c r="X33" s="7">
        <f t="shared" si="3"/>
        <v>67</v>
      </c>
      <c r="Y33" s="7">
        <f t="shared" si="3"/>
        <v>93</v>
      </c>
      <c r="Z33" s="7">
        <f t="shared" si="3"/>
        <v>159</v>
      </c>
      <c r="AA33" s="7">
        <f t="shared" si="3"/>
        <v>516</v>
      </c>
      <c r="AB33" s="7">
        <f t="shared" si="3"/>
        <v>46</v>
      </c>
      <c r="AC33" s="7">
        <f t="shared" si="3"/>
        <v>4</v>
      </c>
      <c r="AD33" s="7">
        <f t="shared" si="3"/>
        <v>0</v>
      </c>
      <c r="AE33" s="7">
        <f t="shared" si="3"/>
        <v>4806</v>
      </c>
    </row>
    <row r="37" spans="2:2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В. Коковина</cp:lastModifiedBy>
  <cp:lastPrinted>2017-03-14T06:41:30Z</cp:lastPrinted>
  <dcterms:created xsi:type="dcterms:W3CDTF">2015-11-29T15:30:29Z</dcterms:created>
  <dcterms:modified xsi:type="dcterms:W3CDTF">2019-08-15T06:21:44Z</dcterms:modified>
  <cp:category/>
  <cp:version/>
  <cp:contentType/>
  <cp:contentStatus/>
</cp:coreProperties>
</file>