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75" tabRatio="773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<sst xmlns="http://schemas.openxmlformats.org/spreadsheetml/2006/main" count="1090" uniqueCount="370">
  <si>
    <t>№</t>
  </si>
  <si>
    <t>Наименование ОО</t>
  </si>
  <si>
    <t>ФИО учителя</t>
  </si>
  <si>
    <t>ФИО обучающегося</t>
  </si>
  <si>
    <t>Белоусова Инесса Константиновна</t>
  </si>
  <si>
    <t>МБОУ «Морская кадетская школа»</t>
  </si>
  <si>
    <t>Юрьева Татьяна Аркадьевна</t>
  </si>
  <si>
    <t>Фадеева Алина Николаевна</t>
  </si>
  <si>
    <t>Пичинская Эмилия Богдановна</t>
  </si>
  <si>
    <t>Федоровская Мария Александровна</t>
  </si>
  <si>
    <t>Земляков Сергей Вячеславович</t>
  </si>
  <si>
    <t>Новик Георгий Александрович</t>
  </si>
  <si>
    <t>Панов Степан Юрьевич</t>
  </si>
  <si>
    <t>Кузьмина Арина Игоревна</t>
  </si>
  <si>
    <t>Бабкина Светлана Викторовна</t>
  </si>
  <si>
    <t>Акишина Диана Андреевна</t>
  </si>
  <si>
    <t>МБОУ "СОШ № 12"</t>
  </si>
  <si>
    <t>Мельникова Арина Александровна</t>
  </si>
  <si>
    <t>Мочалина Елена Сергеевна</t>
  </si>
  <si>
    <t>Шоган Дарья Анатольевна</t>
  </si>
  <si>
    <t>Брожко Екатерина Андреевна</t>
  </si>
  <si>
    <t>Белоусова Екатерина Викторовна</t>
  </si>
  <si>
    <t>МБОУ "СОШ № 21"</t>
  </si>
  <si>
    <t>Котлова Ольга Николаевна</t>
  </si>
  <si>
    <t>Первухина Виктория Александровна</t>
  </si>
  <si>
    <t>Гужвенко Виктория Игоревна</t>
  </si>
  <si>
    <t>Потелова Милана Андреевна</t>
  </si>
  <si>
    <t>Курзенёва Анна Александровна</t>
  </si>
  <si>
    <t xml:space="preserve">МБОУ "СОШ № 29" </t>
  </si>
  <si>
    <t>Сибирцева Наталья Александровна</t>
  </si>
  <si>
    <t>Свистунова Екатерина Фёдоровна</t>
  </si>
  <si>
    <t>Лудкова Александра Павловна</t>
  </si>
  <si>
    <t>Щербак Елена Борисовна</t>
  </si>
  <si>
    <t>Шарыпова Рина Сергеевна</t>
  </si>
  <si>
    <t>Халуева Евгения Александровна</t>
  </si>
  <si>
    <t>Бобрецова Дарья Антоновна</t>
  </si>
  <si>
    <t>Дровнина Милена Евгеньевна</t>
  </si>
  <si>
    <t>Котляр Екатерина Владимировна</t>
  </si>
  <si>
    <t>Савкина Арина Константиновна</t>
  </si>
  <si>
    <t>Ершов Владислав Алексеевич</t>
  </si>
  <si>
    <t>Костицына Анна Васильевна</t>
  </si>
  <si>
    <t>Рыбак Ольга Алексеевна</t>
  </si>
  <si>
    <t>Лазарева Олеся Сергеевна</t>
  </si>
  <si>
    <t>Карасева Ульяна Сергеевна</t>
  </si>
  <si>
    <t>Мартынова Евгения Ивановна</t>
  </si>
  <si>
    <t>Попова Владислава Константиновна</t>
  </si>
  <si>
    <t xml:space="preserve"> Шимко Никита Олегович</t>
  </si>
  <si>
    <t xml:space="preserve"> Кундывус Людмила Анатольевна</t>
  </si>
  <si>
    <t xml:space="preserve"> Григорьев Гордей Николаевич</t>
  </si>
  <si>
    <t xml:space="preserve">Карп Маргарита Владимировна </t>
  </si>
  <si>
    <t xml:space="preserve"> Тихонова Арина Сергеевна</t>
  </si>
  <si>
    <t>Карп Маргарита Владимировна</t>
  </si>
  <si>
    <t>Щеголихина София Михайловна</t>
  </si>
  <si>
    <t xml:space="preserve">МБОУ "СОШ № 13" </t>
  </si>
  <si>
    <t>Ейбогин Ярослав Вячеславович</t>
  </si>
  <si>
    <t>Харитонова Софья Андреевна</t>
  </si>
  <si>
    <t>Негара Анастасия Михайловна</t>
  </si>
  <si>
    <t>Еремеев Максим Алексеевич</t>
  </si>
  <si>
    <t>Новикова Ирина Борисовна</t>
  </si>
  <si>
    <t>Суворова Ульяна Васильевна</t>
  </si>
  <si>
    <t>Терентьева Екатерина Олеговна</t>
  </si>
  <si>
    <t>Молева Влада Вадимовна</t>
  </si>
  <si>
    <t>Нетёсова Светлана Александровна</t>
  </si>
  <si>
    <t>Третьякова Полина Антоновна</t>
  </si>
  <si>
    <t>Егорова Дарина Юрьевна</t>
  </si>
  <si>
    <t>Березников Дмитрий Владимирович</t>
  </si>
  <si>
    <t>Кондратенкова Елена Сергеевна</t>
  </si>
  <si>
    <t>МБОУ "СОШ № 19"</t>
  </si>
  <si>
    <t>Богданов Ярослав Ильич</t>
  </si>
  <si>
    <t>Кузнецова Светлана Дмитриевна</t>
  </si>
  <si>
    <t>МБОУ СОШ № 28</t>
  </si>
  <si>
    <t>Балашов Дмитрий Геннадьевич</t>
  </si>
  <si>
    <t>Серебряников Артём Иванович</t>
  </si>
  <si>
    <t>Евтюков Артём Сергеевич</t>
  </si>
  <si>
    <t>Ильменйкина Надежда Александровна</t>
  </si>
  <si>
    <t>Чалаков Павел Александрович</t>
  </si>
  <si>
    <t>Малькова Елизавета Дмитриевна</t>
  </si>
  <si>
    <t>Куприй Маргарита Александровна</t>
  </si>
  <si>
    <t>Пильгун Ирина Николаевна</t>
  </si>
  <si>
    <t>Патрашина Полина Олеговна</t>
  </si>
  <si>
    <t>Бармина Виктория Павловна</t>
  </si>
  <si>
    <t>Жибарь Оксана Витальевна</t>
  </si>
  <si>
    <t>Бочарова Екатерина Сергеевна</t>
  </si>
  <si>
    <t>МБОУ "СОШ № 5"</t>
  </si>
  <si>
    <t>Борисова Эльвира Васильевна</t>
  </si>
  <si>
    <t>Охотина Влада Денисовна</t>
  </si>
  <si>
    <t>Никитина Мария Сергеевна</t>
  </si>
  <si>
    <t>Попова Татьяна Валерьевна</t>
  </si>
  <si>
    <t>Бочарова Анна Сергеевна</t>
  </si>
  <si>
    <t>Абайдуллова Альбина Маратовна</t>
  </si>
  <si>
    <t>Макарова Алена Сергеевна</t>
  </si>
  <si>
    <t>Кузина Варвара  Генадьевна</t>
  </si>
  <si>
    <t>МБОУ "СОШ № 23"</t>
  </si>
  <si>
    <t>Чумак Игорь Андронович</t>
  </si>
  <si>
    <t>Аскерова Лилия Руслановна</t>
  </si>
  <si>
    <t>Сырицина Ольга Сергеевна</t>
  </si>
  <si>
    <t>Пышкин Иван Дмитриевич</t>
  </si>
  <si>
    <t>Барменкова Кристина Сергеевна</t>
  </si>
  <si>
    <t>Смирнов Григорий Дмитриевич</t>
  </si>
  <si>
    <t>Попова Светлана Сергеевна</t>
  </si>
  <si>
    <t>Наметов Фарид Балабетович</t>
  </si>
  <si>
    <t>Мороз Ольга Владимировна</t>
  </si>
  <si>
    <t>Кожевникова Юлия Васильевна</t>
  </si>
  <si>
    <t>Корельская Валерия Евгеньевна</t>
  </si>
  <si>
    <t>МБОУ "СОШ №3"</t>
  </si>
  <si>
    <t>Коржова Анджела Николаевна</t>
  </si>
  <si>
    <t>Машихина Анастасия Витальевна</t>
  </si>
  <si>
    <t>Величко Анастасия Витальевна</t>
  </si>
  <si>
    <t>Мелешко Матвей Вячеславович</t>
  </si>
  <si>
    <t>МБОУ "СОШ № 20"</t>
  </si>
  <si>
    <t>Христенко Марина Андреевна</t>
  </si>
  <si>
    <t>Шехин Роман Михайлович</t>
  </si>
  <si>
    <t>Порывкина Юлия Евгеньевна</t>
  </si>
  <si>
    <t>Мишукова София Петровна</t>
  </si>
  <si>
    <t>Ёлкина Екатерина Владимировна</t>
  </si>
  <si>
    <t>Кушкова Наталья Олеговна</t>
  </si>
  <si>
    <t>Аншуков Артур Павлович</t>
  </si>
  <si>
    <t>Емельянов Александр Андреевич</t>
  </si>
  <si>
    <t>Фиш София Геннадьевна</t>
  </si>
  <si>
    <t>Рохина Полина Григорьевна</t>
  </si>
  <si>
    <t>МАОУ "СОШ № 6"</t>
  </si>
  <si>
    <t>Рохина Наталья Леонидовна</t>
  </si>
  <si>
    <t>Спирина Екатерина Сергеевна</t>
  </si>
  <si>
    <t>Лебедева Людмила Юрьевна</t>
  </si>
  <si>
    <t>Макарова Полина Алексеевна</t>
  </si>
  <si>
    <t>Селезнёва Карина Сергеевна</t>
  </si>
  <si>
    <t>Молотилкина Диана Алексеневна</t>
  </si>
  <si>
    <t>Машенков Тимофей Михайлович</t>
  </si>
  <si>
    <t>Острокопытова Светлана Александровна</t>
  </si>
  <si>
    <t>Коптяев Никита Сергеевич</t>
  </si>
  <si>
    <t>Коркина Софья Дмитриевна</t>
  </si>
  <si>
    <t>Матвеев Антон Витальевич</t>
  </si>
  <si>
    <t>Тропина Юлия Павловна</t>
  </si>
  <si>
    <t xml:space="preserve">Бармина Алёна Александровна </t>
  </si>
  <si>
    <t>Иванова Арина Андреевна</t>
  </si>
  <si>
    <t>Голубева Светлана Анатольевна</t>
  </si>
  <si>
    <t>Тюхтина Дарина Эдуардовна</t>
  </si>
  <si>
    <t>Ковтун Валерия Дмитриевна</t>
  </si>
  <si>
    <t xml:space="preserve">Кузнецов Артём Иванович </t>
  </si>
  <si>
    <t>Сидоровская Марина Сергеевна</t>
  </si>
  <si>
    <t>Василенко Злата Дмитриевна</t>
  </si>
  <si>
    <t>Зотиков Никита Александрович</t>
  </si>
  <si>
    <t>Сухова Валерия Владимировна</t>
  </si>
  <si>
    <t xml:space="preserve">Новрузова Фамила Гамза кызы </t>
  </si>
  <si>
    <t>Пусько Ирина Алексеевна</t>
  </si>
  <si>
    <t>Карельская Анна Андреевна</t>
  </si>
  <si>
    <t>Сопочкина Полина Дмитриевна</t>
  </si>
  <si>
    <t>Алексеева Полина Александровна</t>
  </si>
  <si>
    <t>Вязникова Алина Эдуардовна</t>
  </si>
  <si>
    <t>Сорванова Вера Михайловна</t>
  </si>
  <si>
    <t>Кормушкин Дмитрий Алексеевич</t>
  </si>
  <si>
    <t xml:space="preserve">Наговицына Полина Сергеевна </t>
  </si>
  <si>
    <t>Бакалдина Людмила Петровна</t>
  </si>
  <si>
    <t>Соснина Маргарита Валентиновна</t>
  </si>
  <si>
    <t xml:space="preserve">Аверин Егор Дмитриевич   </t>
  </si>
  <si>
    <t xml:space="preserve">Феликсова Вероника Сергеевна   </t>
  </si>
  <si>
    <t xml:space="preserve">Шихова Ксения Олеговна   </t>
  </si>
  <si>
    <t xml:space="preserve">Яковлева Татьяна Геннадьевна   </t>
  </si>
  <si>
    <t>Шишелов Денис Анатольевич</t>
  </si>
  <si>
    <t>Калинина Анна Романовна</t>
  </si>
  <si>
    <t>Костыгина Мария Аленксандровна</t>
  </si>
  <si>
    <t>Меринова Елизавета Игоревна</t>
  </si>
  <si>
    <t>Машина Арина Олеговна</t>
  </si>
  <si>
    <t>Молчанова Алина Алексеевна</t>
  </si>
  <si>
    <t>Фёдорова Ольга Андреевна</t>
  </si>
  <si>
    <t>Котцова Ольга Александровна</t>
  </si>
  <si>
    <t>Пантелеев Всеволод Игоревич</t>
  </si>
  <si>
    <t>Щекина Ксения Сергеевна</t>
  </si>
  <si>
    <t xml:space="preserve">Ворошилова Наталья Вадимовна  </t>
  </si>
  <si>
    <t>МБОУ "СОШ № 16"</t>
  </si>
  <si>
    <t>Кочурова Елена Николаевна</t>
  </si>
  <si>
    <t>Мартынова Татьяна Евгеньевна</t>
  </si>
  <si>
    <t>Кулебакин Владислав Александрович</t>
  </si>
  <si>
    <t>Гончаренко Ольга Сергеевна</t>
  </si>
  <si>
    <t xml:space="preserve"> ГБОУ АО "СКОШИ"</t>
  </si>
  <si>
    <t xml:space="preserve"> ГБОУ АО "ССКОШИ"</t>
  </si>
  <si>
    <t>Тигарева Дарья Александровна</t>
  </si>
  <si>
    <t>МБОУ "СОШ № 22"</t>
  </si>
  <si>
    <t>Дудина Татьяна Андреевна</t>
  </si>
  <si>
    <t>Михеева Наталья Владимировна</t>
  </si>
  <si>
    <t>Маслова Ульяна Евгеньевна</t>
  </si>
  <si>
    <t>МАОУ "Ягринская гимназия"</t>
  </si>
  <si>
    <t>Космачев Максим Борисович</t>
  </si>
  <si>
    <t>Стрюков Сергей Анатольевич</t>
  </si>
  <si>
    <t>Ваймугина Дарья Ивановна</t>
  </si>
  <si>
    <t>Тепляшина Вера Андреевна</t>
  </si>
  <si>
    <t>Коробицына Любовь Сергеевна</t>
  </si>
  <si>
    <t>Храпов Илья Анреевич</t>
  </si>
  <si>
    <t>Бибик Ярослав Васильевич</t>
  </si>
  <si>
    <t>Ларченко София Александровна</t>
  </si>
  <si>
    <t>Федорович Георгий Андреевич</t>
  </si>
  <si>
    <t>Куликова Юлия Константиновна</t>
  </si>
  <si>
    <t>Серова Вера Павловна</t>
  </si>
  <si>
    <t>Лаптева Алена Владимировна</t>
  </si>
  <si>
    <t>Чернова Елизавета Анатольевна</t>
  </si>
  <si>
    <t>Григорьева Лия Ильинична</t>
  </si>
  <si>
    <t>Попова Элла Владимировна</t>
  </si>
  <si>
    <t>Лодыгина Дарья Дмитриевна</t>
  </si>
  <si>
    <t>Мошников Никита Сергеевич</t>
  </si>
  <si>
    <t>Головко Полина Алексеевна</t>
  </si>
  <si>
    <t>Макарова Светлана Сергеевна</t>
  </si>
  <si>
    <t>Мартюков Игорь Владимирович</t>
  </si>
  <si>
    <t>Ивановская Ксения Олеговна</t>
  </si>
  <si>
    <t>Суворова Алина Дмитриевна</t>
  </si>
  <si>
    <t>Малышева Алена Алексеевна</t>
  </si>
  <si>
    <t>Сухова Иляна Вячеславовна</t>
  </si>
  <si>
    <t>Морозкова Анастасия Владимировна</t>
  </si>
  <si>
    <t>Конева Валерия Александровна</t>
  </si>
  <si>
    <t>Кирьянова Виктория Максимовна</t>
  </si>
  <si>
    <t>МБОУ "СОШ № 11"</t>
  </si>
  <si>
    <t>Орёл Марина Александровна</t>
  </si>
  <si>
    <t>Трегубова ВикторияЕвгеньевна</t>
  </si>
  <si>
    <t>Викторова Влада Сергеевна</t>
  </si>
  <si>
    <t>Смирнова  Екатерина Евгеньевна</t>
  </si>
  <si>
    <t>Бугринова Анастасия Максимовна</t>
  </si>
  <si>
    <t>Осташова Анастасия Константиновна</t>
  </si>
  <si>
    <t>Романов Андрей Романович</t>
  </si>
  <si>
    <t>Харькина Вея Сергеевна</t>
  </si>
  <si>
    <t>Тарасова Елизавета Алексеевна</t>
  </si>
  <si>
    <t>Трунов Владислав Николаевич</t>
  </si>
  <si>
    <t>МБОУ "СОШ № 36"</t>
  </si>
  <si>
    <t>МБОУ "СОШ № 24"</t>
  </si>
  <si>
    <t>ССКОШИ</t>
  </si>
  <si>
    <t>Цветков Владимир Владимирович</t>
  </si>
  <si>
    <t>МБОУ "Гуманитарная гимназия № 8"</t>
  </si>
  <si>
    <t>Семакова Елена Михайловна</t>
  </si>
  <si>
    <t>Кобзев Клим Павлович</t>
  </si>
  <si>
    <t>Прудников  Эдуард  Витальевич</t>
  </si>
  <si>
    <t>Виноградов Кирилл  Александрович</t>
  </si>
  <si>
    <t>Москина Снежана Романовна</t>
  </si>
  <si>
    <t>Едакина Василиса Сергеевна</t>
  </si>
  <si>
    <t>Орлова Полина Андреевна</t>
  </si>
  <si>
    <t>Акимкина Елизавета Денисовна</t>
  </si>
  <si>
    <t>Селиверстова Елизавета Олеговна</t>
  </si>
  <si>
    <t>Дудина Надежда Владимировна</t>
  </si>
  <si>
    <t>Пархатова Ксения Сергеевна</t>
  </si>
  <si>
    <t>Миронов Максим Анатольевич</t>
  </si>
  <si>
    <t>Чистякова Юлия Олеговна</t>
  </si>
  <si>
    <t>МБОУ "ЛГ  № 27"</t>
  </si>
  <si>
    <t>Костянова Анна Казимировна</t>
  </si>
  <si>
    <t>Марченко Дарья Игоревна</t>
  </si>
  <si>
    <t>Юренская Елизавета Андревна</t>
  </si>
  <si>
    <t>Колесниченко Александр Викторович</t>
  </si>
  <si>
    <t>Цильо Сергей Иванович</t>
  </si>
  <si>
    <t>Иващенко Егор Витальевич</t>
  </si>
  <si>
    <t>Журавлева Ульяна Александровна</t>
  </si>
  <si>
    <t>Богданова Ксения Александровна</t>
  </si>
  <si>
    <t>Евтихиева Анастасия Ивановна</t>
  </si>
  <si>
    <t>Пантелеева Полина Алексеевна</t>
  </si>
  <si>
    <t xml:space="preserve">Протасова Софья Дмитриевна </t>
  </si>
  <si>
    <t>Леонова Арина Алексеевна</t>
  </si>
  <si>
    <t>Примерова Марина Геннадьевна</t>
  </si>
  <si>
    <t>Захарова Влада Ивановна</t>
  </si>
  <si>
    <t>Мартьянова Валерия Денисовна</t>
  </si>
  <si>
    <t>Березкина Анна Михайловна</t>
  </si>
  <si>
    <t>Савская Анжелика Вадимовна</t>
  </si>
  <si>
    <t>Булдаков Константин Денисович</t>
  </si>
  <si>
    <t>Беляева Софья Сергеевна</t>
  </si>
  <si>
    <t>Сахаров Николай Александрович</t>
  </si>
  <si>
    <t>Полагушин Вячеслав Петрович</t>
  </si>
  <si>
    <t>Смородникова Анастасия Алексеевна</t>
  </si>
  <si>
    <t>Мартюшова Дарья Дмитриевна</t>
  </si>
  <si>
    <t>МБОУ «СОШ № 30"</t>
  </si>
  <si>
    <t>Худякова Елена Геннадьевна</t>
  </si>
  <si>
    <t>Заостровцева Вероника Алексеевна</t>
  </si>
  <si>
    <t>Требухин Владислав Ильич</t>
  </si>
  <si>
    <t>Чугунова Александра Денисовна</t>
  </si>
  <si>
    <t>Матвеева Алеся Андреевн</t>
  </si>
  <si>
    <t>Беляев Руслан Вячеславович</t>
  </si>
  <si>
    <t>Эрлих Анастасия Александровна</t>
  </si>
  <si>
    <t>Голдина Валерия Павловна</t>
  </si>
  <si>
    <t>Матвеева Алеся Андреевна</t>
  </si>
  <si>
    <t>Яблоков Вадим Сергеевич</t>
  </si>
  <si>
    <t>Чернова Виктория Николаевна</t>
  </si>
  <si>
    <t>Антуфьев Степан Алексеевич</t>
  </si>
  <si>
    <t>МАОУ "СОШ № 2"</t>
  </si>
  <si>
    <t>Кокорина Татьяна Васильевна</t>
  </si>
  <si>
    <t>Шишелова Елизавета Андреевна</t>
  </si>
  <si>
    <t>Кропачева Анастасия Валерьевна</t>
  </si>
  <si>
    <t>МБОУ "СОШ № 28"</t>
  </si>
  <si>
    <t>Маслова Юлия Андреевна</t>
  </si>
  <si>
    <t>Тетерина Светлана Александровна</t>
  </si>
  <si>
    <t>Коршунов Дмитрий Леонидович</t>
  </si>
  <si>
    <t>Луцкова Валерия Марковна</t>
  </si>
  <si>
    <t>Румянцева Агелина Михайловна</t>
  </si>
  <si>
    <t>Гавриченко Александра Александровна</t>
  </si>
  <si>
    <t>Голубцова Софья Андреевна</t>
  </si>
  <si>
    <t>Селеткова Ксения Олеговна</t>
  </si>
  <si>
    <t>Плаксин Арсений Андреевич</t>
  </si>
  <si>
    <t>Кожина Юлия Сергеевна</t>
  </si>
  <si>
    <t>Шлямина Валерия Олеговна</t>
  </si>
  <si>
    <t>Костерина Полина Вадимовна</t>
  </si>
  <si>
    <t>МБОУ "СГ № 14"</t>
  </si>
  <si>
    <t>Денисов Александр Алексеевич</t>
  </si>
  <si>
    <t>МБОУ «Лицей № 17"»</t>
  </si>
  <si>
    <t>Акимова Ольга Александровна</t>
  </si>
  <si>
    <t>Попова Юлия Олеговна</t>
  </si>
  <si>
    <t>Мельникова Дарья Дмитриевна</t>
  </si>
  <si>
    <t>Харитонова Алеся Олеговна</t>
  </si>
  <si>
    <t>Обыночная Софья Владимировна</t>
  </si>
  <si>
    <t>Корежева Таисия Сергеевна</t>
  </si>
  <si>
    <t>Угрюмов Максим Кириллович</t>
  </si>
  <si>
    <t>Чернышёв Артем Леонидович</t>
  </si>
  <si>
    <t>Аввакумова Ольга Леонидовна</t>
  </si>
  <si>
    <t>Ерохина Инга Игоревна</t>
  </si>
  <si>
    <t>Поспелова Софья Павловна</t>
  </si>
  <si>
    <t>Аввакумова Виктория Артемовна</t>
  </si>
  <si>
    <t>Сахно Оксана Николаевна</t>
  </si>
  <si>
    <t>Павлов Эдуард Вадимович</t>
  </si>
  <si>
    <t>Каюрова Мария Александровна</t>
  </si>
  <si>
    <t>Рахманова Дарина Александровна</t>
  </si>
  <si>
    <t>Тихомирова Екатерина Ивановна</t>
  </si>
  <si>
    <t>Данилова Юлия Сергеевна</t>
  </si>
  <si>
    <t>Киселева Мария Юрьевна</t>
  </si>
  <si>
    <t>Бражников Николай Вячеславович</t>
  </si>
  <si>
    <t>Денисова Дарина Васильевна4040</t>
  </si>
  <si>
    <t>Мельникова Екатерина Дмитриевна</t>
  </si>
  <si>
    <t>Аверин Владислав Иванович38</t>
  </si>
  <si>
    <t>Паламарчук Элина Александровна</t>
  </si>
  <si>
    <t>Потапова Екатерина Игоревна</t>
  </si>
  <si>
    <t>Варламова Полина Александровна</t>
  </si>
  <si>
    <t>Опушнева Яна Александровна</t>
  </si>
  <si>
    <t>Гусейн Роман Эдуардович</t>
  </si>
  <si>
    <t>Дедков Дмитрий Павлович</t>
  </si>
  <si>
    <t>Ногина Юлия Александровна</t>
  </si>
  <si>
    <t>Некрасова Дарья Александровна</t>
  </si>
  <si>
    <t>Щипин Михаил Артёмович</t>
  </si>
  <si>
    <t>Шарухина Анна Анатольевна</t>
  </si>
  <si>
    <t>Трофимович Юлия Александровна</t>
  </si>
  <si>
    <t>Шандроха Вячеслав Леонидович</t>
  </si>
  <si>
    <t>Демидова Мария Владимировна</t>
  </si>
  <si>
    <t>МБОУ СГ № 14</t>
  </si>
  <si>
    <t>Егорова Мария Антоновна</t>
  </si>
  <si>
    <t>Савина Вероника Олеговна</t>
  </si>
  <si>
    <t>Воронова Ирина Андреевна</t>
  </si>
  <si>
    <t>Бакланов Никита Русланович</t>
  </si>
  <si>
    <t>Турушина Дарья Витальевна</t>
  </si>
  <si>
    <t>Егорова Елена Федосеевна</t>
  </si>
  <si>
    <t xml:space="preserve">Груничева Эмилия Максимовна       </t>
  </si>
  <si>
    <t>МБОУ "СОШ № 3"</t>
  </si>
  <si>
    <t>МБОУ «Лицей № 17»</t>
  </si>
  <si>
    <t>Протокол муниципального этапа всероссийской олимпиады школьников по обществознанию 7 класс 2018-2019 уч. год</t>
  </si>
  <si>
    <t>Протокол муниципального этапа всероссийской олимпиады школьников по обществознанию 8 класс 2018-2019 уч. год</t>
  </si>
  <si>
    <t>Протокол муниципального этапа всероссийской олимпиады школьников по обществознанию 9 класс 2018-2019 уч. год</t>
  </si>
  <si>
    <t>Протокол муниципального этапа всероссийской олимпиады школьников по обществознанию 10 класс 2018-2019 уч. год</t>
  </si>
  <si>
    <t>Протокол муниципального этапа олимпиады школьников по обществознанию 11 класс 2018-2019 уч. год</t>
  </si>
  <si>
    <t>Код</t>
  </si>
  <si>
    <t>Итого</t>
  </si>
  <si>
    <t>%</t>
  </si>
  <si>
    <t>Статус</t>
  </si>
  <si>
    <t>статус</t>
  </si>
  <si>
    <t>Эссе</t>
  </si>
  <si>
    <t>эссе</t>
  </si>
  <si>
    <t>итого</t>
  </si>
  <si>
    <t>Перкатова Полина Константиновна</t>
  </si>
  <si>
    <t>МБОУ "Лицей № 17"</t>
  </si>
  <si>
    <t>Шейхова Алиса Вагифовна</t>
  </si>
  <si>
    <t>Пономарева Александра Евгеньевна</t>
  </si>
  <si>
    <t>Красавина Александра Александровна</t>
  </si>
  <si>
    <t>Губин Захар Сергеевич</t>
  </si>
  <si>
    <t>Федяевская Дарья Эдуардовна</t>
  </si>
  <si>
    <t>Иващенко Ирина Александровна</t>
  </si>
  <si>
    <t>Хижняк Владислав Сергеевич</t>
  </si>
  <si>
    <t>Созонов Иван Алексеевич</t>
  </si>
  <si>
    <t>МБОУ "СОШ № 13"</t>
  </si>
  <si>
    <t>Победитель</t>
  </si>
  <si>
    <t>призер</t>
  </si>
  <si>
    <t>победитель</t>
  </si>
  <si>
    <t>участник</t>
  </si>
  <si>
    <t>Новожилов Владислав Алексеевич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</si>
</sst>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9" fontId="20" fillId="0" borderId="0" xfId="59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vertical="center" wrapText="1"/>
    </xf>
    <xf numFmtId="9" fontId="1" fillId="0" borderId="0" xfId="59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6" fillId="0" borderId="10" xfId="53" applyFont="1" applyBorder="1">
      <alignment/>
      <protection/>
    </xf>
    <xf numFmtId="16" fontId="20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0" fillId="0" borderId="10" xfId="52" applyFont="1" applyBorder="1">
      <alignment/>
      <protection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0" xfId="54" applyFont="1" applyBorder="1" applyAlignment="1">
      <alignment horizontal="left"/>
      <protection/>
    </xf>
    <xf numFmtId="0" fontId="26" fillId="0" borderId="10" xfId="53" applyFont="1" applyBorder="1" applyAlignment="1">
      <alignment horizontal="left"/>
      <protection/>
    </xf>
    <xf numFmtId="0" fontId="20" fillId="0" borderId="10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0" xfId="54" applyFont="1" applyBorder="1" applyAlignment="1">
      <alignment vertical="top"/>
      <protection/>
    </xf>
    <xf numFmtId="0" fontId="27" fillId="0" borderId="10" xfId="55" applyFont="1" applyBorder="1" applyAlignment="1">
      <alignment vertical="center"/>
      <protection/>
    </xf>
    <xf numFmtId="0" fontId="19" fillId="0" borderId="10" xfId="55" applyFont="1" applyBorder="1">
      <alignment/>
      <protection/>
    </xf>
    <xf numFmtId="0" fontId="20" fillId="0" borderId="10" xfId="52" applyFont="1" applyFill="1" applyBorder="1">
      <alignment/>
      <protection/>
    </xf>
    <xf numFmtId="0" fontId="20" fillId="24" borderId="10" xfId="54" applyFont="1" applyFill="1" applyBorder="1">
      <alignment/>
      <protection/>
    </xf>
    <xf numFmtId="0" fontId="20" fillId="0" borderId="15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53" applyFont="1" applyBorder="1">
      <alignment/>
      <protection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19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8" fillId="0" borderId="2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52" applyFont="1" applyFill="1" applyBorder="1">
      <alignment/>
      <protection/>
    </xf>
    <xf numFmtId="0" fontId="20" fillId="0" borderId="14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0" fillId="0" borderId="15" xfId="54" applyFont="1" applyBorder="1" applyAlignment="1">
      <alignment vertical="top"/>
      <protection/>
    </xf>
    <xf numFmtId="0" fontId="20" fillId="0" borderId="20" xfId="0" applyFont="1" applyFill="1" applyBorder="1" applyAlignment="1">
      <alignment horizontal="left"/>
    </xf>
    <xf numFmtId="0" fontId="20" fillId="0" borderId="12" xfId="0" applyFont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>
      <alignment/>
    </xf>
    <xf numFmtId="9" fontId="1" fillId="0" borderId="10" xfId="59" applyBorder="1" applyAlignment="1">
      <alignment horizontal="center" vertical="center"/>
    </xf>
    <xf numFmtId="9" fontId="1" fillId="0" borderId="10" xfId="59" applyBorder="1" applyAlignment="1">
      <alignment horizontal="center"/>
    </xf>
    <xf numFmtId="9" fontId="1" fillId="0" borderId="12" xfId="59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zoomScale="90" zoomScaleNormal="90" zoomScalePageLayoutView="0" workbookViewId="0" topLeftCell="A43">
      <selection activeCell="R37" sqref="R37"/>
    </sheetView>
  </sheetViews>
  <sheetFormatPr defaultColWidth="11.57421875" defaultRowHeight="15"/>
  <cols>
    <col min="1" max="2" width="6.00390625" style="0" customWidth="1"/>
    <col min="3" max="3" width="41.00390625" style="0" customWidth="1"/>
    <col min="4" max="4" width="37.00390625" style="0" customWidth="1"/>
    <col min="5" max="5" width="39.00390625" style="0" customWidth="1"/>
    <col min="6" max="6" width="8.7109375" style="0" customWidth="1"/>
    <col min="7" max="7" width="6.00390625" style="0" customWidth="1"/>
    <col min="8" max="8" width="6.57421875" style="0" customWidth="1"/>
    <col min="9" max="9" width="6.28125" style="0" customWidth="1"/>
    <col min="10" max="10" width="6.8515625" style="0" customWidth="1"/>
    <col min="11" max="11" width="6.421875" style="0" customWidth="1"/>
    <col min="12" max="12" width="6.140625" style="0" customWidth="1"/>
    <col min="13" max="13" width="7.57421875" style="0" customWidth="1"/>
    <col min="14" max="14" width="8.421875" style="0" customWidth="1"/>
    <col min="15" max="15" width="13.421875" style="0" customWidth="1"/>
    <col min="16" max="16" width="6.00390625" style="0" customWidth="1"/>
    <col min="17" max="17" width="6.421875" style="0" customWidth="1"/>
    <col min="18" max="18" width="13.8515625" style="0" customWidth="1"/>
    <col min="19" max="19" width="15.140625" style="0" customWidth="1"/>
    <col min="20" max="20" width="13.7109375" style="0" customWidth="1"/>
  </cols>
  <sheetData>
    <row r="1" spans="1:20" ht="21" customHeight="1">
      <c r="A1" s="91" t="s">
        <v>341</v>
      </c>
      <c r="B1" s="91"/>
      <c r="C1" s="91"/>
      <c r="D1" s="91"/>
      <c r="E1" s="91"/>
      <c r="F1" s="1"/>
      <c r="G1" s="55">
        <v>1</v>
      </c>
      <c r="H1" s="55">
        <v>2</v>
      </c>
      <c r="I1" s="55">
        <v>3</v>
      </c>
      <c r="J1" s="55">
        <v>4</v>
      </c>
      <c r="K1" s="55">
        <v>5</v>
      </c>
      <c r="L1" s="55">
        <v>6</v>
      </c>
      <c r="M1" s="55" t="s">
        <v>347</v>
      </c>
      <c r="N1" s="55" t="s">
        <v>348</v>
      </c>
      <c r="O1" s="55" t="s">
        <v>349</v>
      </c>
      <c r="P1" s="2"/>
      <c r="Q1" s="2"/>
      <c r="R1" s="2"/>
      <c r="S1" s="3"/>
      <c r="T1" s="3"/>
    </row>
    <row r="2" spans="1:20" ht="21" customHeight="1">
      <c r="A2" s="9" t="s">
        <v>0</v>
      </c>
      <c r="B2" s="9" t="s">
        <v>346</v>
      </c>
      <c r="C2" s="9" t="s">
        <v>3</v>
      </c>
      <c r="D2" s="9" t="s">
        <v>1</v>
      </c>
      <c r="E2" s="9" t="s">
        <v>2</v>
      </c>
      <c r="F2" s="50" t="s">
        <v>346</v>
      </c>
      <c r="G2" s="55">
        <v>12</v>
      </c>
      <c r="H2" s="55">
        <v>10</v>
      </c>
      <c r="I2" s="55">
        <v>24</v>
      </c>
      <c r="J2" s="55">
        <v>15</v>
      </c>
      <c r="K2" s="55">
        <v>10</v>
      </c>
      <c r="L2" s="55">
        <v>3</v>
      </c>
      <c r="M2" s="55">
        <v>74</v>
      </c>
      <c r="N2" s="55"/>
      <c r="O2" s="55"/>
      <c r="P2" s="3"/>
      <c r="Q2" s="3"/>
      <c r="R2" s="3"/>
      <c r="S2" s="3"/>
      <c r="T2" s="3"/>
    </row>
    <row r="3" spans="1:20" ht="15.75">
      <c r="A3" s="9">
        <v>1</v>
      </c>
      <c r="B3" s="51">
        <v>744</v>
      </c>
      <c r="C3" s="12" t="s">
        <v>132</v>
      </c>
      <c r="D3" s="12" t="s">
        <v>120</v>
      </c>
      <c r="E3" s="12" t="s">
        <v>123</v>
      </c>
      <c r="F3" s="54">
        <v>744</v>
      </c>
      <c r="G3" s="72">
        <v>10</v>
      </c>
      <c r="H3" s="72">
        <v>10</v>
      </c>
      <c r="I3" s="72">
        <v>15</v>
      </c>
      <c r="J3" s="72">
        <v>10</v>
      </c>
      <c r="K3" s="72">
        <v>7</v>
      </c>
      <c r="L3" s="72">
        <v>2</v>
      </c>
      <c r="M3" s="56">
        <v>54</v>
      </c>
      <c r="N3" s="88">
        <f>M3/74</f>
        <v>0.7297297297297297</v>
      </c>
      <c r="O3" s="55" t="s">
        <v>365</v>
      </c>
      <c r="P3" s="3"/>
      <c r="Q3" s="3"/>
      <c r="R3" s="3"/>
      <c r="S3" s="14"/>
      <c r="T3" s="2"/>
    </row>
    <row r="4" spans="1:20" ht="15.75">
      <c r="A4" s="9">
        <v>2</v>
      </c>
      <c r="B4" s="51">
        <v>707</v>
      </c>
      <c r="C4" s="12" t="s">
        <v>127</v>
      </c>
      <c r="D4" s="12" t="s">
        <v>120</v>
      </c>
      <c r="E4" s="12" t="s">
        <v>121</v>
      </c>
      <c r="F4" s="54">
        <v>707</v>
      </c>
      <c r="G4" s="56">
        <v>12</v>
      </c>
      <c r="H4" s="56">
        <v>9</v>
      </c>
      <c r="I4" s="56">
        <v>18</v>
      </c>
      <c r="J4" s="56">
        <v>3</v>
      </c>
      <c r="K4" s="56">
        <v>7</v>
      </c>
      <c r="L4" s="56">
        <v>2</v>
      </c>
      <c r="M4" s="56">
        <v>51</v>
      </c>
      <c r="N4" s="88">
        <f aca="true" t="shared" si="0" ref="N4:N46">M4/74</f>
        <v>0.6891891891891891</v>
      </c>
      <c r="O4" s="55" t="s">
        <v>366</v>
      </c>
      <c r="P4" s="3"/>
      <c r="Q4" s="3"/>
      <c r="R4" s="3"/>
      <c r="S4" s="14"/>
      <c r="T4" s="3"/>
    </row>
    <row r="5" spans="1:20" ht="15.75">
      <c r="A5" s="9">
        <v>3</v>
      </c>
      <c r="B5" s="51">
        <v>729</v>
      </c>
      <c r="C5" s="10" t="s">
        <v>299</v>
      </c>
      <c r="D5" s="10" t="s">
        <v>294</v>
      </c>
      <c r="E5" s="10" t="s">
        <v>295</v>
      </c>
      <c r="F5" s="54">
        <v>729</v>
      </c>
      <c r="G5" s="56">
        <v>11</v>
      </c>
      <c r="H5" s="56">
        <v>9</v>
      </c>
      <c r="I5" s="56">
        <v>12</v>
      </c>
      <c r="J5" s="56">
        <v>9</v>
      </c>
      <c r="K5" s="56">
        <v>8</v>
      </c>
      <c r="L5" s="56">
        <v>2</v>
      </c>
      <c r="M5" s="56">
        <v>51</v>
      </c>
      <c r="N5" s="88">
        <f t="shared" si="0"/>
        <v>0.6891891891891891</v>
      </c>
      <c r="O5" s="55" t="s">
        <v>366</v>
      </c>
      <c r="P5" s="3"/>
      <c r="Q5" s="3"/>
      <c r="R5" s="3"/>
      <c r="S5" s="14"/>
      <c r="T5" s="3"/>
    </row>
    <row r="6" spans="1:20" ht="15.75">
      <c r="A6" s="9">
        <v>4</v>
      </c>
      <c r="B6" s="51">
        <v>713</v>
      </c>
      <c r="C6" s="10" t="s">
        <v>293</v>
      </c>
      <c r="D6" s="10" t="s">
        <v>294</v>
      </c>
      <c r="E6" s="10" t="s">
        <v>295</v>
      </c>
      <c r="F6" s="54">
        <v>713</v>
      </c>
      <c r="G6" s="56">
        <v>11</v>
      </c>
      <c r="H6" s="56">
        <v>8</v>
      </c>
      <c r="I6" s="56">
        <v>9</v>
      </c>
      <c r="J6" s="56">
        <v>11</v>
      </c>
      <c r="K6" s="56">
        <v>9</v>
      </c>
      <c r="L6" s="56">
        <v>2</v>
      </c>
      <c r="M6" s="56">
        <v>50</v>
      </c>
      <c r="N6" s="88">
        <f t="shared" si="0"/>
        <v>0.6756756756756757</v>
      </c>
      <c r="O6" s="55" t="s">
        <v>366</v>
      </c>
      <c r="P6" s="3"/>
      <c r="Q6" s="3"/>
      <c r="R6" s="3"/>
      <c r="S6" s="14"/>
      <c r="T6" s="3"/>
    </row>
    <row r="7" spans="1:20" ht="15.75">
      <c r="A7" s="9">
        <v>5</v>
      </c>
      <c r="B7" s="51">
        <v>714</v>
      </c>
      <c r="C7" s="10" t="s">
        <v>296</v>
      </c>
      <c r="D7" s="10" t="s">
        <v>294</v>
      </c>
      <c r="E7" s="10" t="s">
        <v>295</v>
      </c>
      <c r="F7" s="54">
        <v>714</v>
      </c>
      <c r="G7" s="56">
        <v>11</v>
      </c>
      <c r="H7" s="56">
        <v>8</v>
      </c>
      <c r="I7" s="56">
        <v>19</v>
      </c>
      <c r="J7" s="56">
        <v>2</v>
      </c>
      <c r="K7" s="56">
        <v>8</v>
      </c>
      <c r="L7" s="56">
        <v>2</v>
      </c>
      <c r="M7" s="56">
        <v>50</v>
      </c>
      <c r="N7" s="88">
        <f t="shared" si="0"/>
        <v>0.6756756756756757</v>
      </c>
      <c r="O7" s="55" t="s">
        <v>366</v>
      </c>
      <c r="P7" s="3"/>
      <c r="Q7" s="3"/>
      <c r="R7" s="3"/>
      <c r="S7" s="14"/>
      <c r="T7" s="3"/>
    </row>
    <row r="8" spans="1:20" ht="16.5" customHeight="1">
      <c r="A8" s="9">
        <v>6</v>
      </c>
      <c r="B8" s="51">
        <v>705</v>
      </c>
      <c r="C8" s="10" t="s">
        <v>82</v>
      </c>
      <c r="D8" s="10" t="s">
        <v>83</v>
      </c>
      <c r="E8" s="10" t="s">
        <v>84</v>
      </c>
      <c r="F8" s="54">
        <v>705</v>
      </c>
      <c r="G8" s="56">
        <v>9</v>
      </c>
      <c r="H8" s="56">
        <v>9</v>
      </c>
      <c r="I8" s="56">
        <v>12</v>
      </c>
      <c r="J8" s="56">
        <v>10</v>
      </c>
      <c r="K8" s="56">
        <v>7</v>
      </c>
      <c r="L8" s="56">
        <v>2</v>
      </c>
      <c r="M8" s="56">
        <v>49</v>
      </c>
      <c r="N8" s="88">
        <f t="shared" si="0"/>
        <v>0.6621621621621622</v>
      </c>
      <c r="O8" s="55" t="s">
        <v>366</v>
      </c>
      <c r="P8" s="3"/>
      <c r="Q8" s="3"/>
      <c r="R8" s="3"/>
      <c r="S8" s="14"/>
      <c r="T8" s="3"/>
    </row>
    <row r="9" spans="1:20" ht="14.25" customHeight="1">
      <c r="A9" s="9">
        <v>7</v>
      </c>
      <c r="B9" s="51">
        <v>712</v>
      </c>
      <c r="C9" s="19" t="s">
        <v>261</v>
      </c>
      <c r="D9" s="10" t="s">
        <v>262</v>
      </c>
      <c r="E9" s="19" t="s">
        <v>263</v>
      </c>
      <c r="F9" s="54">
        <v>712</v>
      </c>
      <c r="G9" s="56">
        <v>12</v>
      </c>
      <c r="H9" s="56">
        <v>9</v>
      </c>
      <c r="I9" s="56">
        <v>14</v>
      </c>
      <c r="J9" s="56">
        <v>5</v>
      </c>
      <c r="K9" s="56">
        <v>7</v>
      </c>
      <c r="L9" s="56">
        <v>2</v>
      </c>
      <c r="M9" s="56">
        <v>49</v>
      </c>
      <c r="N9" s="88">
        <f t="shared" si="0"/>
        <v>0.6621621621621622</v>
      </c>
      <c r="O9" s="55" t="s">
        <v>366</v>
      </c>
      <c r="P9" s="3"/>
      <c r="Q9" s="3"/>
      <c r="R9" s="3"/>
      <c r="S9" s="14"/>
      <c r="T9" s="3"/>
    </row>
    <row r="10" spans="1:20" ht="15.75">
      <c r="A10" s="9">
        <v>8</v>
      </c>
      <c r="B10" s="51">
        <v>726</v>
      </c>
      <c r="C10" s="10" t="s">
        <v>211</v>
      </c>
      <c r="D10" s="10" t="s">
        <v>209</v>
      </c>
      <c r="E10" s="10" t="s">
        <v>210</v>
      </c>
      <c r="F10" s="54">
        <v>726</v>
      </c>
      <c r="G10" s="56">
        <v>11</v>
      </c>
      <c r="H10" s="56">
        <v>8</v>
      </c>
      <c r="I10" s="56">
        <v>12</v>
      </c>
      <c r="J10" s="56">
        <v>9</v>
      </c>
      <c r="K10" s="56">
        <v>7</v>
      </c>
      <c r="L10" s="56">
        <v>2</v>
      </c>
      <c r="M10" s="56">
        <v>49</v>
      </c>
      <c r="N10" s="88">
        <f t="shared" si="0"/>
        <v>0.6621621621621622</v>
      </c>
      <c r="O10" s="55" t="s">
        <v>366</v>
      </c>
      <c r="P10" s="3"/>
      <c r="Q10" s="3"/>
      <c r="R10" s="3"/>
      <c r="S10" s="14"/>
      <c r="T10" s="3"/>
    </row>
    <row r="11" spans="1:20" ht="15.75">
      <c r="A11" s="9">
        <v>9</v>
      </c>
      <c r="B11" s="51">
        <v>737</v>
      </c>
      <c r="C11" s="10" t="s">
        <v>327</v>
      </c>
      <c r="D11" s="10" t="s">
        <v>294</v>
      </c>
      <c r="E11" s="10" t="s">
        <v>295</v>
      </c>
      <c r="F11" s="54">
        <v>737</v>
      </c>
      <c r="G11" s="56">
        <v>10</v>
      </c>
      <c r="H11" s="56">
        <v>9</v>
      </c>
      <c r="I11" s="56">
        <v>15</v>
      </c>
      <c r="J11" s="56">
        <v>7</v>
      </c>
      <c r="K11" s="56">
        <v>6</v>
      </c>
      <c r="L11" s="56">
        <v>1</v>
      </c>
      <c r="M11" s="56">
        <v>48</v>
      </c>
      <c r="N11" s="88">
        <f t="shared" si="0"/>
        <v>0.6486486486486487</v>
      </c>
      <c r="O11" s="55" t="s">
        <v>366</v>
      </c>
      <c r="P11" s="3"/>
      <c r="Q11" s="3"/>
      <c r="R11" s="3"/>
      <c r="S11" s="14"/>
      <c r="T11" s="3"/>
    </row>
    <row r="12" spans="1:20" ht="15.75">
      <c r="A12" s="9">
        <v>10</v>
      </c>
      <c r="B12" s="51">
        <v>754</v>
      </c>
      <c r="C12" s="35" t="s">
        <v>228</v>
      </c>
      <c r="D12" s="10" t="s">
        <v>224</v>
      </c>
      <c r="E12" s="10" t="s">
        <v>225</v>
      </c>
      <c r="F12" s="54">
        <v>754</v>
      </c>
      <c r="G12" s="72">
        <v>10</v>
      </c>
      <c r="H12" s="72">
        <v>8</v>
      </c>
      <c r="I12" s="72">
        <v>15</v>
      </c>
      <c r="J12" s="72">
        <v>11</v>
      </c>
      <c r="K12" s="72">
        <v>4</v>
      </c>
      <c r="L12" s="72">
        <v>0</v>
      </c>
      <c r="M12" s="56">
        <v>48</v>
      </c>
      <c r="N12" s="88">
        <f t="shared" si="0"/>
        <v>0.6486486486486487</v>
      </c>
      <c r="O12" s="55" t="s">
        <v>366</v>
      </c>
      <c r="P12" s="3"/>
      <c r="Q12" s="3"/>
      <c r="R12" s="3"/>
      <c r="S12" s="14"/>
      <c r="T12" s="3"/>
    </row>
    <row r="13" spans="1:20" ht="15.75">
      <c r="A13" s="9">
        <v>11</v>
      </c>
      <c r="B13" s="51">
        <v>708</v>
      </c>
      <c r="C13" s="10" t="s">
        <v>369</v>
      </c>
      <c r="D13" s="10" t="s">
        <v>221</v>
      </c>
      <c r="E13" s="10" t="s">
        <v>74</v>
      </c>
      <c r="F13" s="54">
        <v>708</v>
      </c>
      <c r="G13" s="56">
        <v>10</v>
      </c>
      <c r="H13" s="56">
        <v>8</v>
      </c>
      <c r="I13" s="56">
        <v>14</v>
      </c>
      <c r="J13" s="56">
        <v>7</v>
      </c>
      <c r="K13" s="56">
        <v>6</v>
      </c>
      <c r="L13" s="56">
        <v>2</v>
      </c>
      <c r="M13" s="56">
        <v>47</v>
      </c>
      <c r="N13" s="88">
        <f t="shared" si="0"/>
        <v>0.6351351351351351</v>
      </c>
      <c r="O13" s="55" t="s">
        <v>366</v>
      </c>
      <c r="P13" s="3"/>
      <c r="Q13" s="3"/>
      <c r="R13" s="3"/>
      <c r="S13" s="14"/>
      <c r="T13" s="3"/>
    </row>
    <row r="14" spans="1:20" ht="15.75">
      <c r="A14" s="9">
        <v>12</v>
      </c>
      <c r="B14" s="51">
        <v>752</v>
      </c>
      <c r="C14" s="15" t="s">
        <v>4</v>
      </c>
      <c r="D14" s="8" t="s">
        <v>5</v>
      </c>
      <c r="E14" s="8" t="s">
        <v>6</v>
      </c>
      <c r="F14" s="54">
        <v>752</v>
      </c>
      <c r="G14" s="72">
        <v>11</v>
      </c>
      <c r="H14" s="72">
        <v>9</v>
      </c>
      <c r="I14" s="72">
        <v>15</v>
      </c>
      <c r="J14" s="72">
        <v>4</v>
      </c>
      <c r="K14" s="72">
        <v>7</v>
      </c>
      <c r="L14" s="72">
        <v>1</v>
      </c>
      <c r="M14" s="56">
        <v>47</v>
      </c>
      <c r="N14" s="88">
        <f t="shared" si="0"/>
        <v>0.6351351351351351</v>
      </c>
      <c r="O14" s="55" t="s">
        <v>366</v>
      </c>
      <c r="P14" s="3"/>
      <c r="Q14" s="3"/>
      <c r="R14" s="3"/>
      <c r="S14" s="14"/>
      <c r="T14" s="3"/>
    </row>
    <row r="15" spans="1:20" ht="15.75">
      <c r="A15" s="9">
        <v>13</v>
      </c>
      <c r="B15" s="51">
        <v>794</v>
      </c>
      <c r="C15" s="10" t="s">
        <v>55</v>
      </c>
      <c r="D15" s="10" t="s">
        <v>53</v>
      </c>
      <c r="E15" s="10" t="s">
        <v>54</v>
      </c>
      <c r="F15" s="54">
        <v>794</v>
      </c>
      <c r="G15" s="72">
        <v>11</v>
      </c>
      <c r="H15" s="72">
        <v>7</v>
      </c>
      <c r="I15" s="72">
        <v>13</v>
      </c>
      <c r="J15" s="72">
        <v>5</v>
      </c>
      <c r="K15" s="72">
        <v>8</v>
      </c>
      <c r="L15" s="72">
        <v>3</v>
      </c>
      <c r="M15" s="56">
        <v>47</v>
      </c>
      <c r="N15" s="88">
        <f t="shared" si="0"/>
        <v>0.6351351351351351</v>
      </c>
      <c r="O15" s="55" t="s">
        <v>366</v>
      </c>
      <c r="P15" s="3"/>
      <c r="Q15" s="3"/>
      <c r="R15" s="3"/>
      <c r="S15" s="14"/>
      <c r="T15" s="3"/>
    </row>
    <row r="16" spans="1:20" ht="15.75">
      <c r="A16" s="9">
        <v>14</v>
      </c>
      <c r="B16" s="51">
        <v>702</v>
      </c>
      <c r="C16" s="12" t="s">
        <v>124</v>
      </c>
      <c r="D16" s="12" t="s">
        <v>120</v>
      </c>
      <c r="E16" s="12" t="s">
        <v>121</v>
      </c>
      <c r="F16" s="54">
        <v>702</v>
      </c>
      <c r="G16" s="56">
        <v>10</v>
      </c>
      <c r="H16" s="56">
        <v>8</v>
      </c>
      <c r="I16" s="56">
        <v>11</v>
      </c>
      <c r="J16" s="56">
        <v>4</v>
      </c>
      <c r="K16" s="56">
        <v>10</v>
      </c>
      <c r="L16" s="56">
        <v>3</v>
      </c>
      <c r="M16" s="56">
        <v>46</v>
      </c>
      <c r="N16" s="88">
        <f t="shared" si="0"/>
        <v>0.6216216216216216</v>
      </c>
      <c r="O16" s="55" t="s">
        <v>366</v>
      </c>
      <c r="P16" s="3"/>
      <c r="Q16" s="3"/>
      <c r="R16" s="3"/>
      <c r="S16" s="14"/>
      <c r="T16" s="3"/>
    </row>
    <row r="17" spans="1:20" ht="15.75">
      <c r="A17" s="9">
        <v>15</v>
      </c>
      <c r="B17" s="51">
        <v>760</v>
      </c>
      <c r="C17" s="12" t="s">
        <v>134</v>
      </c>
      <c r="D17" s="12" t="s">
        <v>120</v>
      </c>
      <c r="E17" s="12" t="s">
        <v>123</v>
      </c>
      <c r="F17" s="54">
        <v>760</v>
      </c>
      <c r="G17" s="72">
        <v>11</v>
      </c>
      <c r="H17" s="72">
        <v>6</v>
      </c>
      <c r="I17" s="72">
        <v>10</v>
      </c>
      <c r="J17" s="72">
        <v>10</v>
      </c>
      <c r="K17" s="72">
        <v>7</v>
      </c>
      <c r="L17" s="72">
        <v>2</v>
      </c>
      <c r="M17" s="56">
        <v>46</v>
      </c>
      <c r="N17" s="88">
        <f t="shared" si="0"/>
        <v>0.6216216216216216</v>
      </c>
      <c r="O17" s="55" t="s">
        <v>366</v>
      </c>
      <c r="P17" s="3"/>
      <c r="Q17" s="3"/>
      <c r="R17" s="3"/>
      <c r="S17" s="14"/>
      <c r="T17" s="3"/>
    </row>
    <row r="18" spans="1:20" ht="15.75">
      <c r="A18" s="9">
        <v>16</v>
      </c>
      <c r="B18" s="51">
        <v>710</v>
      </c>
      <c r="C18" s="10" t="s">
        <v>250</v>
      </c>
      <c r="D18" s="10" t="s">
        <v>238</v>
      </c>
      <c r="E18" s="12" t="s">
        <v>251</v>
      </c>
      <c r="F18" s="54">
        <v>710</v>
      </c>
      <c r="G18" s="56">
        <v>9</v>
      </c>
      <c r="H18" s="56">
        <v>8</v>
      </c>
      <c r="I18" s="56">
        <v>16</v>
      </c>
      <c r="J18" s="56">
        <v>3</v>
      </c>
      <c r="K18" s="56">
        <v>7</v>
      </c>
      <c r="L18" s="56">
        <v>2</v>
      </c>
      <c r="M18" s="56">
        <v>45</v>
      </c>
      <c r="N18" s="88">
        <f t="shared" si="0"/>
        <v>0.6081081081081081</v>
      </c>
      <c r="O18" s="55" t="s">
        <v>366</v>
      </c>
      <c r="P18" s="3"/>
      <c r="Q18" s="3"/>
      <c r="R18" s="3"/>
      <c r="S18" s="14"/>
      <c r="T18" s="3"/>
    </row>
    <row r="19" spans="1:20" ht="15.75">
      <c r="A19" s="9">
        <v>17</v>
      </c>
      <c r="B19" s="51">
        <v>757</v>
      </c>
      <c r="C19" s="19" t="s">
        <v>268</v>
      </c>
      <c r="D19" s="10" t="s">
        <v>262</v>
      </c>
      <c r="E19" s="19" t="s">
        <v>263</v>
      </c>
      <c r="F19" s="54">
        <v>757</v>
      </c>
      <c r="G19" s="72">
        <v>11</v>
      </c>
      <c r="H19" s="72">
        <v>7</v>
      </c>
      <c r="I19" s="72">
        <v>14</v>
      </c>
      <c r="J19" s="72">
        <v>5</v>
      </c>
      <c r="K19" s="72">
        <v>6</v>
      </c>
      <c r="L19" s="72">
        <v>2</v>
      </c>
      <c r="M19" s="56">
        <v>45</v>
      </c>
      <c r="N19" s="88">
        <f t="shared" si="0"/>
        <v>0.6081081081081081</v>
      </c>
      <c r="O19" s="55" t="s">
        <v>366</v>
      </c>
      <c r="P19" s="3"/>
      <c r="Q19" s="3"/>
      <c r="R19" s="3"/>
      <c r="S19" s="14"/>
      <c r="T19" s="3"/>
    </row>
    <row r="20" spans="1:20" ht="15.75">
      <c r="A20" s="9">
        <v>18</v>
      </c>
      <c r="B20" s="51">
        <v>784</v>
      </c>
      <c r="C20" s="12" t="s">
        <v>144</v>
      </c>
      <c r="D20" s="12" t="s">
        <v>120</v>
      </c>
      <c r="E20" s="12" t="s">
        <v>121</v>
      </c>
      <c r="F20" s="54">
        <v>784</v>
      </c>
      <c r="G20" s="72">
        <v>11</v>
      </c>
      <c r="H20" s="72">
        <v>8</v>
      </c>
      <c r="I20" s="72">
        <v>12</v>
      </c>
      <c r="J20" s="72">
        <v>5</v>
      </c>
      <c r="K20" s="72">
        <v>6</v>
      </c>
      <c r="L20" s="72">
        <v>3</v>
      </c>
      <c r="M20" s="56">
        <v>45</v>
      </c>
      <c r="N20" s="88">
        <f t="shared" si="0"/>
        <v>0.6081081081081081</v>
      </c>
      <c r="O20" s="55" t="s">
        <v>366</v>
      </c>
      <c r="P20" s="3"/>
      <c r="Q20" s="3"/>
      <c r="R20" s="3"/>
      <c r="S20" s="14"/>
      <c r="T20" s="3"/>
    </row>
    <row r="21" spans="1:20" ht="15.75">
      <c r="A21" s="9">
        <v>19</v>
      </c>
      <c r="B21" s="51">
        <v>738</v>
      </c>
      <c r="C21" s="15" t="s">
        <v>7</v>
      </c>
      <c r="D21" s="16" t="s">
        <v>5</v>
      </c>
      <c r="E21" s="8" t="s">
        <v>6</v>
      </c>
      <c r="F21" s="54">
        <v>738</v>
      </c>
      <c r="G21" s="56">
        <v>11</v>
      </c>
      <c r="H21" s="56">
        <v>10</v>
      </c>
      <c r="I21" s="56">
        <v>14</v>
      </c>
      <c r="J21" s="56">
        <v>3</v>
      </c>
      <c r="K21" s="56">
        <v>4</v>
      </c>
      <c r="L21" s="56">
        <v>2</v>
      </c>
      <c r="M21" s="56">
        <v>44</v>
      </c>
      <c r="N21" s="88">
        <f t="shared" si="0"/>
        <v>0.5945945945945946</v>
      </c>
      <c r="O21" s="55" t="s">
        <v>366</v>
      </c>
      <c r="P21" s="3"/>
      <c r="Q21" s="3"/>
      <c r="R21" s="3"/>
      <c r="S21" s="14"/>
      <c r="T21" s="3"/>
    </row>
    <row r="22" spans="1:20" ht="15.75">
      <c r="A22" s="9">
        <v>20</v>
      </c>
      <c r="B22" s="51">
        <v>791</v>
      </c>
      <c r="C22" s="12" t="s">
        <v>145</v>
      </c>
      <c r="D22" s="12" t="s">
        <v>120</v>
      </c>
      <c r="E22" s="12" t="s">
        <v>123</v>
      </c>
      <c r="F22" s="54">
        <v>791</v>
      </c>
      <c r="G22" s="72">
        <v>8</v>
      </c>
      <c r="H22" s="72">
        <v>7</v>
      </c>
      <c r="I22" s="72">
        <v>20</v>
      </c>
      <c r="J22" s="72">
        <v>0</v>
      </c>
      <c r="K22" s="72">
        <v>7</v>
      </c>
      <c r="L22" s="72">
        <v>2</v>
      </c>
      <c r="M22" s="56">
        <v>44</v>
      </c>
      <c r="N22" s="88">
        <f t="shared" si="0"/>
        <v>0.5945945945945946</v>
      </c>
      <c r="O22" s="55" t="s">
        <v>366</v>
      </c>
      <c r="P22" s="3"/>
      <c r="Q22" s="3"/>
      <c r="R22" s="3"/>
      <c r="S22" s="14"/>
      <c r="T22" s="3"/>
    </row>
    <row r="23" spans="1:20" ht="15.75">
      <c r="A23" s="9">
        <v>21</v>
      </c>
      <c r="B23" s="51">
        <v>723</v>
      </c>
      <c r="C23" s="10" t="s">
        <v>298</v>
      </c>
      <c r="D23" s="10" t="s">
        <v>294</v>
      </c>
      <c r="E23" s="10" t="s">
        <v>295</v>
      </c>
      <c r="F23" s="54">
        <v>723</v>
      </c>
      <c r="G23" s="56">
        <v>11</v>
      </c>
      <c r="H23" s="56">
        <v>10</v>
      </c>
      <c r="I23" s="56">
        <v>14</v>
      </c>
      <c r="J23" s="56">
        <v>1</v>
      </c>
      <c r="K23" s="56">
        <v>5</v>
      </c>
      <c r="L23" s="56">
        <v>2</v>
      </c>
      <c r="M23" s="56">
        <v>43</v>
      </c>
      <c r="N23" s="88">
        <f t="shared" si="0"/>
        <v>0.581081081081081</v>
      </c>
      <c r="O23" s="55" t="s">
        <v>366</v>
      </c>
      <c r="P23" s="3"/>
      <c r="Q23" s="3"/>
      <c r="R23" s="3"/>
      <c r="S23" s="14"/>
      <c r="T23" s="3"/>
    </row>
    <row r="24" spans="1:20" ht="15.75">
      <c r="A24" s="9">
        <v>22</v>
      </c>
      <c r="B24" s="51">
        <v>727</v>
      </c>
      <c r="C24" s="35" t="s">
        <v>223</v>
      </c>
      <c r="D24" s="10" t="s">
        <v>224</v>
      </c>
      <c r="E24" s="10" t="s">
        <v>225</v>
      </c>
      <c r="F24" s="54">
        <v>727</v>
      </c>
      <c r="G24" s="56">
        <v>11</v>
      </c>
      <c r="H24" s="56">
        <v>9</v>
      </c>
      <c r="I24" s="56">
        <v>13</v>
      </c>
      <c r="J24" s="56">
        <v>3</v>
      </c>
      <c r="K24" s="56">
        <v>5</v>
      </c>
      <c r="L24" s="56">
        <v>2</v>
      </c>
      <c r="M24" s="56">
        <v>43</v>
      </c>
      <c r="N24" s="88">
        <f t="shared" si="0"/>
        <v>0.581081081081081</v>
      </c>
      <c r="O24" s="55" t="s">
        <v>366</v>
      </c>
      <c r="P24" s="3"/>
      <c r="Q24" s="3"/>
      <c r="R24" s="3"/>
      <c r="S24" s="14"/>
      <c r="T24" s="3"/>
    </row>
    <row r="25" spans="1:20" ht="16.5" customHeight="1">
      <c r="A25" s="9">
        <v>23</v>
      </c>
      <c r="B25" s="51">
        <v>758</v>
      </c>
      <c r="C25" s="15" t="s">
        <v>9</v>
      </c>
      <c r="D25" s="8" t="s">
        <v>5</v>
      </c>
      <c r="E25" s="8" t="s">
        <v>6</v>
      </c>
      <c r="F25" s="54">
        <v>758</v>
      </c>
      <c r="G25" s="72">
        <v>10</v>
      </c>
      <c r="H25" s="72">
        <v>9</v>
      </c>
      <c r="I25" s="72">
        <v>12</v>
      </c>
      <c r="J25" s="72">
        <v>4</v>
      </c>
      <c r="K25" s="72">
        <v>6</v>
      </c>
      <c r="L25" s="72">
        <v>1</v>
      </c>
      <c r="M25" s="56">
        <v>42</v>
      </c>
      <c r="N25" s="88">
        <f t="shared" si="0"/>
        <v>0.5675675675675675</v>
      </c>
      <c r="O25" s="55" t="s">
        <v>366</v>
      </c>
      <c r="P25" s="3"/>
      <c r="Q25" s="3"/>
      <c r="R25" s="3"/>
      <c r="S25" s="14"/>
      <c r="T25" s="3"/>
    </row>
    <row r="26" spans="1:20" ht="15.75">
      <c r="A26" s="9">
        <v>24</v>
      </c>
      <c r="B26" s="51">
        <v>7100</v>
      </c>
      <c r="C26" s="10" t="s">
        <v>56</v>
      </c>
      <c r="D26" s="10" t="s">
        <v>53</v>
      </c>
      <c r="E26" s="10" t="s">
        <v>54</v>
      </c>
      <c r="F26" s="54">
        <v>7100</v>
      </c>
      <c r="G26" s="72">
        <v>8</v>
      </c>
      <c r="H26" s="72">
        <v>7</v>
      </c>
      <c r="I26" s="72">
        <v>12</v>
      </c>
      <c r="J26" s="72">
        <v>4</v>
      </c>
      <c r="K26" s="72">
        <v>8</v>
      </c>
      <c r="L26" s="72">
        <v>3</v>
      </c>
      <c r="M26" s="56">
        <v>42</v>
      </c>
      <c r="N26" s="88">
        <f t="shared" si="0"/>
        <v>0.5675675675675675</v>
      </c>
      <c r="O26" s="55" t="s">
        <v>366</v>
      </c>
      <c r="P26" s="3"/>
      <c r="Q26" s="3"/>
      <c r="R26" s="3"/>
      <c r="S26" s="14"/>
      <c r="T26" s="3"/>
    </row>
    <row r="27" spans="1:20" ht="15.75">
      <c r="A27" s="9">
        <v>25</v>
      </c>
      <c r="B27" s="51">
        <v>704</v>
      </c>
      <c r="C27" s="12" t="s">
        <v>126</v>
      </c>
      <c r="D27" s="12" t="s">
        <v>120</v>
      </c>
      <c r="E27" s="12" t="s">
        <v>121</v>
      </c>
      <c r="F27" s="54">
        <v>704</v>
      </c>
      <c r="G27" s="56">
        <v>9</v>
      </c>
      <c r="H27" s="56">
        <v>6</v>
      </c>
      <c r="I27" s="56">
        <v>13</v>
      </c>
      <c r="J27" s="56">
        <v>3</v>
      </c>
      <c r="K27" s="56">
        <v>7</v>
      </c>
      <c r="L27" s="56">
        <v>3</v>
      </c>
      <c r="M27" s="56">
        <v>41</v>
      </c>
      <c r="N27" s="88">
        <f t="shared" si="0"/>
        <v>0.5540540540540541</v>
      </c>
      <c r="O27" s="55" t="s">
        <v>366</v>
      </c>
      <c r="P27" s="3"/>
      <c r="Q27" s="3"/>
      <c r="R27" s="3"/>
      <c r="S27" s="14"/>
      <c r="T27" s="3"/>
    </row>
    <row r="28" spans="1:20" ht="15.75">
      <c r="A28" s="9">
        <v>26</v>
      </c>
      <c r="B28" s="51">
        <v>722</v>
      </c>
      <c r="C28" s="10" t="s">
        <v>297</v>
      </c>
      <c r="D28" s="10" t="s">
        <v>294</v>
      </c>
      <c r="E28" s="10" t="s">
        <v>295</v>
      </c>
      <c r="F28" s="54">
        <v>722</v>
      </c>
      <c r="G28" s="56">
        <v>10</v>
      </c>
      <c r="H28" s="56">
        <v>7</v>
      </c>
      <c r="I28" s="56">
        <v>9</v>
      </c>
      <c r="J28" s="56">
        <v>7</v>
      </c>
      <c r="K28" s="56">
        <v>7</v>
      </c>
      <c r="L28" s="56">
        <v>1</v>
      </c>
      <c r="M28" s="56">
        <v>41</v>
      </c>
      <c r="N28" s="88">
        <f t="shared" si="0"/>
        <v>0.5540540540540541</v>
      </c>
      <c r="O28" s="55" t="s">
        <v>366</v>
      </c>
      <c r="P28" s="3"/>
      <c r="Q28" s="3"/>
      <c r="R28" s="3"/>
      <c r="S28" s="14"/>
      <c r="T28" s="3"/>
    </row>
    <row r="29" spans="1:20" ht="15.75">
      <c r="A29" s="9">
        <v>27</v>
      </c>
      <c r="B29" s="51">
        <v>736</v>
      </c>
      <c r="C29" s="21" t="s">
        <v>301</v>
      </c>
      <c r="D29" s="10" t="s">
        <v>294</v>
      </c>
      <c r="E29" s="22" t="s">
        <v>295</v>
      </c>
      <c r="F29" s="54">
        <v>736</v>
      </c>
      <c r="G29" s="56">
        <v>11</v>
      </c>
      <c r="H29" s="56">
        <v>8</v>
      </c>
      <c r="I29" s="56">
        <v>5</v>
      </c>
      <c r="J29" s="56">
        <v>7</v>
      </c>
      <c r="K29" s="56">
        <v>9</v>
      </c>
      <c r="L29" s="56">
        <v>1</v>
      </c>
      <c r="M29" s="56">
        <v>41</v>
      </c>
      <c r="N29" s="88">
        <f t="shared" si="0"/>
        <v>0.5540540540540541</v>
      </c>
      <c r="O29" s="55" t="s">
        <v>366</v>
      </c>
      <c r="P29" s="3"/>
      <c r="Q29" s="3"/>
      <c r="R29" s="3"/>
      <c r="S29" s="14"/>
      <c r="T29" s="3"/>
    </row>
    <row r="30" spans="1:20" ht="15.75">
      <c r="A30" s="9">
        <v>28</v>
      </c>
      <c r="B30" s="51">
        <v>759</v>
      </c>
      <c r="C30" s="12" t="s">
        <v>133</v>
      </c>
      <c r="D30" s="12" t="s">
        <v>120</v>
      </c>
      <c r="E30" s="46" t="s">
        <v>123</v>
      </c>
      <c r="F30" s="54">
        <v>759</v>
      </c>
      <c r="G30" s="72">
        <v>9</v>
      </c>
      <c r="H30" s="72">
        <v>7</v>
      </c>
      <c r="I30" s="72">
        <v>10</v>
      </c>
      <c r="J30" s="72">
        <v>4</v>
      </c>
      <c r="K30" s="72">
        <v>9</v>
      </c>
      <c r="L30" s="72">
        <v>2</v>
      </c>
      <c r="M30" s="56">
        <v>41</v>
      </c>
      <c r="N30" s="88">
        <f t="shared" si="0"/>
        <v>0.5540540540540541</v>
      </c>
      <c r="O30" s="55" t="s">
        <v>366</v>
      </c>
      <c r="P30" s="3"/>
      <c r="Q30" s="3"/>
      <c r="R30" s="3"/>
      <c r="S30" s="14"/>
      <c r="T30" s="3"/>
    </row>
    <row r="31" spans="1:20" ht="15.75">
      <c r="A31" s="9">
        <v>29</v>
      </c>
      <c r="B31" s="51">
        <v>764</v>
      </c>
      <c r="C31" s="12" t="s">
        <v>137</v>
      </c>
      <c r="D31" s="12" t="s">
        <v>120</v>
      </c>
      <c r="E31" s="46" t="s">
        <v>123</v>
      </c>
      <c r="F31" s="54">
        <v>764</v>
      </c>
      <c r="G31" s="72">
        <v>7</v>
      </c>
      <c r="H31" s="72">
        <v>7</v>
      </c>
      <c r="I31" s="72">
        <v>11</v>
      </c>
      <c r="J31" s="72">
        <v>8</v>
      </c>
      <c r="K31" s="72">
        <v>7</v>
      </c>
      <c r="L31" s="72">
        <v>1</v>
      </c>
      <c r="M31" s="56">
        <v>41</v>
      </c>
      <c r="N31" s="88">
        <f t="shared" si="0"/>
        <v>0.5540540540540541</v>
      </c>
      <c r="O31" s="55" t="s">
        <v>366</v>
      </c>
      <c r="P31" s="3"/>
      <c r="Q31" s="3"/>
      <c r="R31" s="3"/>
      <c r="S31" s="14"/>
      <c r="T31" s="3"/>
    </row>
    <row r="32" spans="1:20" ht="15.75">
      <c r="A32" s="9">
        <v>30</v>
      </c>
      <c r="B32" s="51">
        <v>787</v>
      </c>
      <c r="C32" s="10" t="s">
        <v>258</v>
      </c>
      <c r="D32" s="10" t="s">
        <v>238</v>
      </c>
      <c r="E32" s="12" t="s">
        <v>251</v>
      </c>
      <c r="F32" s="54">
        <v>787</v>
      </c>
      <c r="G32" s="72">
        <v>11</v>
      </c>
      <c r="H32" s="72">
        <v>7</v>
      </c>
      <c r="I32" s="72">
        <v>11</v>
      </c>
      <c r="J32" s="72">
        <v>5</v>
      </c>
      <c r="K32" s="72">
        <v>5</v>
      </c>
      <c r="L32" s="72">
        <v>2</v>
      </c>
      <c r="M32" s="56">
        <v>41</v>
      </c>
      <c r="N32" s="88">
        <f t="shared" si="0"/>
        <v>0.5540540540540541</v>
      </c>
      <c r="O32" s="55" t="s">
        <v>366</v>
      </c>
      <c r="P32" s="3"/>
      <c r="Q32" s="3"/>
      <c r="R32" s="3"/>
      <c r="S32" s="14"/>
      <c r="T32" s="3"/>
    </row>
    <row r="33" spans="1:20" ht="15.75">
      <c r="A33" s="9">
        <v>31</v>
      </c>
      <c r="B33" s="51">
        <v>700</v>
      </c>
      <c r="C33" s="12" t="s">
        <v>119</v>
      </c>
      <c r="D33" s="12" t="s">
        <v>120</v>
      </c>
      <c r="E33" s="12" t="s">
        <v>121</v>
      </c>
      <c r="F33" s="54">
        <v>700</v>
      </c>
      <c r="G33" s="56">
        <v>8</v>
      </c>
      <c r="H33" s="56">
        <v>7</v>
      </c>
      <c r="I33" s="56">
        <v>11</v>
      </c>
      <c r="J33" s="56">
        <v>5</v>
      </c>
      <c r="K33" s="78">
        <v>6</v>
      </c>
      <c r="L33" s="56">
        <v>3</v>
      </c>
      <c r="M33" s="56">
        <v>40</v>
      </c>
      <c r="N33" s="88">
        <f t="shared" si="0"/>
        <v>0.5405405405405406</v>
      </c>
      <c r="O33" s="55" t="s">
        <v>366</v>
      </c>
      <c r="P33" s="3"/>
      <c r="Q33" s="3"/>
      <c r="R33" s="3"/>
      <c r="S33" s="14"/>
      <c r="T33" s="3"/>
    </row>
    <row r="34" spans="1:20" ht="15.75">
      <c r="A34" s="9">
        <v>32</v>
      </c>
      <c r="B34" s="51">
        <v>720</v>
      </c>
      <c r="C34" s="10" t="s">
        <v>252</v>
      </c>
      <c r="D34" s="10" t="s">
        <v>238</v>
      </c>
      <c r="E34" s="12" t="s">
        <v>251</v>
      </c>
      <c r="F34" s="54">
        <v>720</v>
      </c>
      <c r="G34" s="56">
        <v>8</v>
      </c>
      <c r="H34" s="56">
        <v>9</v>
      </c>
      <c r="I34" s="56">
        <v>13</v>
      </c>
      <c r="J34" s="56">
        <v>5</v>
      </c>
      <c r="K34" s="56">
        <v>4</v>
      </c>
      <c r="L34" s="56">
        <v>1</v>
      </c>
      <c r="M34" s="56">
        <v>40</v>
      </c>
      <c r="N34" s="88">
        <f t="shared" si="0"/>
        <v>0.5405405405405406</v>
      </c>
      <c r="O34" s="55" t="s">
        <v>366</v>
      </c>
      <c r="P34" s="3"/>
      <c r="Q34" s="3"/>
      <c r="R34" s="3"/>
      <c r="S34" s="14"/>
      <c r="T34" s="3"/>
    </row>
    <row r="35" spans="1:20" ht="15.75">
      <c r="A35" s="9">
        <v>33</v>
      </c>
      <c r="B35" s="51">
        <v>773</v>
      </c>
      <c r="C35" s="10" t="s">
        <v>103</v>
      </c>
      <c r="D35" s="10" t="s">
        <v>104</v>
      </c>
      <c r="E35" s="10" t="s">
        <v>105</v>
      </c>
      <c r="F35" s="54">
        <v>773</v>
      </c>
      <c r="G35" s="72">
        <v>6</v>
      </c>
      <c r="H35" s="72">
        <v>6</v>
      </c>
      <c r="I35" s="72">
        <v>24</v>
      </c>
      <c r="J35" s="72">
        <v>1</v>
      </c>
      <c r="K35" s="72">
        <v>3</v>
      </c>
      <c r="L35" s="72">
        <v>0</v>
      </c>
      <c r="M35" s="56">
        <v>40</v>
      </c>
      <c r="N35" s="88">
        <f t="shared" si="0"/>
        <v>0.5405405405405406</v>
      </c>
      <c r="O35" s="55" t="s">
        <v>366</v>
      </c>
      <c r="P35" s="3"/>
      <c r="Q35" s="3"/>
      <c r="R35" s="3"/>
      <c r="S35" s="14"/>
      <c r="T35" s="3"/>
    </row>
    <row r="36" spans="1:20" ht="15.75">
      <c r="A36" s="9">
        <v>34</v>
      </c>
      <c r="B36" s="51">
        <v>716</v>
      </c>
      <c r="C36" s="19" t="s">
        <v>21</v>
      </c>
      <c r="D36" s="20" t="s">
        <v>22</v>
      </c>
      <c r="E36" s="20" t="s">
        <v>23</v>
      </c>
      <c r="F36" s="54">
        <v>716</v>
      </c>
      <c r="G36" s="56">
        <v>9</v>
      </c>
      <c r="H36" s="56">
        <v>8</v>
      </c>
      <c r="I36" s="56">
        <v>11</v>
      </c>
      <c r="J36" s="56">
        <v>6</v>
      </c>
      <c r="K36" s="56">
        <v>3</v>
      </c>
      <c r="L36" s="56">
        <v>2</v>
      </c>
      <c r="M36" s="56">
        <v>39</v>
      </c>
      <c r="N36" s="88">
        <f t="shared" si="0"/>
        <v>0.527027027027027</v>
      </c>
      <c r="O36" s="55" t="s">
        <v>366</v>
      </c>
      <c r="P36" s="3"/>
      <c r="Q36" s="3"/>
      <c r="R36" s="3"/>
      <c r="S36" s="14"/>
      <c r="T36" s="3"/>
    </row>
    <row r="37" spans="1:20" ht="15.75">
      <c r="A37" s="9">
        <v>35</v>
      </c>
      <c r="B37" s="51">
        <v>732</v>
      </c>
      <c r="C37" s="10" t="s">
        <v>113</v>
      </c>
      <c r="D37" s="10" t="s">
        <v>109</v>
      </c>
      <c r="E37" s="10" t="s">
        <v>114</v>
      </c>
      <c r="F37" s="54">
        <v>732</v>
      </c>
      <c r="G37" s="56">
        <v>9</v>
      </c>
      <c r="H37" s="56">
        <v>6</v>
      </c>
      <c r="I37" s="56">
        <v>8</v>
      </c>
      <c r="J37" s="56">
        <v>9</v>
      </c>
      <c r="K37" s="56">
        <v>4</v>
      </c>
      <c r="L37" s="56">
        <v>3</v>
      </c>
      <c r="M37" s="56">
        <v>39</v>
      </c>
      <c r="N37" s="88">
        <f t="shared" si="0"/>
        <v>0.527027027027027</v>
      </c>
      <c r="O37" s="55" t="s">
        <v>366</v>
      </c>
      <c r="P37" s="3"/>
      <c r="Q37" s="3"/>
      <c r="R37" s="3"/>
      <c r="S37" s="14"/>
      <c r="T37" s="3"/>
    </row>
    <row r="38" spans="1:20" ht="15.75">
      <c r="A38" s="9">
        <v>36</v>
      </c>
      <c r="B38" s="51">
        <v>746</v>
      </c>
      <c r="C38" s="35" t="s">
        <v>227</v>
      </c>
      <c r="D38" s="10" t="s">
        <v>224</v>
      </c>
      <c r="E38" s="10" t="s">
        <v>225</v>
      </c>
      <c r="F38" s="54">
        <v>746</v>
      </c>
      <c r="G38" s="72">
        <v>10</v>
      </c>
      <c r="H38" s="72">
        <v>6</v>
      </c>
      <c r="I38" s="72">
        <v>12</v>
      </c>
      <c r="J38" s="72">
        <v>4</v>
      </c>
      <c r="K38" s="72">
        <v>6</v>
      </c>
      <c r="L38" s="72">
        <v>1</v>
      </c>
      <c r="M38" s="56">
        <v>39</v>
      </c>
      <c r="N38" s="88">
        <f t="shared" si="0"/>
        <v>0.527027027027027</v>
      </c>
      <c r="O38" s="55" t="s">
        <v>366</v>
      </c>
      <c r="P38" s="3"/>
      <c r="Q38" s="3"/>
      <c r="R38" s="3"/>
      <c r="S38" s="14"/>
      <c r="T38" s="3"/>
    </row>
    <row r="39" spans="1:20" ht="15.75">
      <c r="A39" s="9">
        <v>37</v>
      </c>
      <c r="B39" s="51">
        <v>776</v>
      </c>
      <c r="C39" s="12" t="s">
        <v>141</v>
      </c>
      <c r="D39" s="12" t="s">
        <v>120</v>
      </c>
      <c r="E39" s="12" t="s">
        <v>123</v>
      </c>
      <c r="F39" s="54">
        <v>776</v>
      </c>
      <c r="G39" s="72">
        <v>12</v>
      </c>
      <c r="H39" s="72">
        <v>6</v>
      </c>
      <c r="I39" s="72">
        <v>7</v>
      </c>
      <c r="J39" s="72">
        <v>5</v>
      </c>
      <c r="K39" s="72">
        <v>7</v>
      </c>
      <c r="L39" s="72">
        <v>2</v>
      </c>
      <c r="M39" s="56">
        <v>39</v>
      </c>
      <c r="N39" s="88">
        <f t="shared" si="0"/>
        <v>0.527027027027027</v>
      </c>
      <c r="O39" s="55" t="s">
        <v>366</v>
      </c>
      <c r="P39" s="3"/>
      <c r="Q39" s="3"/>
      <c r="R39" s="3"/>
      <c r="S39" s="14"/>
      <c r="T39" s="3"/>
    </row>
    <row r="40" spans="1:20" ht="15.75" customHeight="1">
      <c r="A40" s="9">
        <v>38</v>
      </c>
      <c r="B40" s="51">
        <v>709</v>
      </c>
      <c r="C40" s="12" t="s">
        <v>128</v>
      </c>
      <c r="D40" s="12" t="s">
        <v>120</v>
      </c>
      <c r="E40" s="12" t="s">
        <v>121</v>
      </c>
      <c r="F40" s="54">
        <v>709</v>
      </c>
      <c r="G40" s="56">
        <v>10</v>
      </c>
      <c r="H40" s="56">
        <v>6</v>
      </c>
      <c r="I40" s="56">
        <v>9</v>
      </c>
      <c r="J40" s="56">
        <v>3</v>
      </c>
      <c r="K40" s="56">
        <v>7</v>
      </c>
      <c r="L40" s="56">
        <v>3</v>
      </c>
      <c r="M40" s="56">
        <v>38</v>
      </c>
      <c r="N40" s="88">
        <f t="shared" si="0"/>
        <v>0.5135135135135135</v>
      </c>
      <c r="O40" s="55" t="s">
        <v>366</v>
      </c>
      <c r="P40" s="3"/>
      <c r="Q40" s="3"/>
      <c r="R40" s="3"/>
      <c r="S40" s="14"/>
      <c r="T40" s="3"/>
    </row>
    <row r="41" spans="1:20" ht="15.75" customHeight="1">
      <c r="A41" s="9">
        <v>39</v>
      </c>
      <c r="B41" s="51">
        <v>735</v>
      </c>
      <c r="C41" s="10" t="s">
        <v>300</v>
      </c>
      <c r="D41" s="10" t="s">
        <v>294</v>
      </c>
      <c r="E41" s="10" t="s">
        <v>295</v>
      </c>
      <c r="F41" s="54">
        <v>735</v>
      </c>
      <c r="G41" s="56">
        <v>7</v>
      </c>
      <c r="H41" s="56">
        <v>8</v>
      </c>
      <c r="I41" s="56">
        <v>11</v>
      </c>
      <c r="J41" s="56">
        <v>7</v>
      </c>
      <c r="K41" s="56">
        <v>4</v>
      </c>
      <c r="L41" s="56">
        <v>1</v>
      </c>
      <c r="M41" s="56">
        <v>38</v>
      </c>
      <c r="N41" s="88">
        <f t="shared" si="0"/>
        <v>0.5135135135135135</v>
      </c>
      <c r="O41" s="55" t="s">
        <v>366</v>
      </c>
      <c r="P41" s="3"/>
      <c r="Q41" s="3"/>
      <c r="R41" s="3"/>
      <c r="S41" s="14"/>
      <c r="T41" s="3"/>
    </row>
    <row r="42" spans="1:17" ht="15.75">
      <c r="A42" s="9">
        <v>40</v>
      </c>
      <c r="B42" s="51">
        <v>745</v>
      </c>
      <c r="C42" s="35" t="s">
        <v>226</v>
      </c>
      <c r="D42" s="10" t="s">
        <v>224</v>
      </c>
      <c r="E42" s="10" t="s">
        <v>225</v>
      </c>
      <c r="F42" s="54">
        <v>745</v>
      </c>
      <c r="G42" s="72">
        <v>10</v>
      </c>
      <c r="H42" s="72">
        <v>8</v>
      </c>
      <c r="I42" s="72">
        <v>10</v>
      </c>
      <c r="J42" s="72">
        <v>6</v>
      </c>
      <c r="K42" s="72">
        <v>4</v>
      </c>
      <c r="L42" s="72">
        <v>0</v>
      </c>
      <c r="M42" s="56">
        <v>38</v>
      </c>
      <c r="N42" s="88">
        <f t="shared" si="0"/>
        <v>0.5135135135135135</v>
      </c>
      <c r="O42" s="55" t="s">
        <v>366</v>
      </c>
      <c r="Q42" s="3"/>
    </row>
    <row r="43" spans="1:17" ht="15.75">
      <c r="A43" s="9">
        <v>41</v>
      </c>
      <c r="B43" s="51">
        <v>765</v>
      </c>
      <c r="C43" s="12" t="s">
        <v>138</v>
      </c>
      <c r="D43" s="12" t="s">
        <v>120</v>
      </c>
      <c r="E43" s="12" t="s">
        <v>123</v>
      </c>
      <c r="F43" s="54">
        <v>765</v>
      </c>
      <c r="G43" s="72">
        <v>11</v>
      </c>
      <c r="H43" s="72">
        <v>8</v>
      </c>
      <c r="I43" s="72">
        <v>9</v>
      </c>
      <c r="J43" s="72">
        <v>4</v>
      </c>
      <c r="K43" s="72">
        <v>5</v>
      </c>
      <c r="L43" s="72">
        <v>1</v>
      </c>
      <c r="M43" s="56">
        <v>38</v>
      </c>
      <c r="N43" s="88">
        <f t="shared" si="0"/>
        <v>0.5135135135135135</v>
      </c>
      <c r="O43" s="55" t="s">
        <v>366</v>
      </c>
      <c r="Q43" s="3"/>
    </row>
    <row r="44" spans="1:17" ht="15.75">
      <c r="A44" s="9">
        <v>42</v>
      </c>
      <c r="B44" s="51">
        <v>772</v>
      </c>
      <c r="C44" s="18" t="s">
        <v>66</v>
      </c>
      <c r="D44" s="10" t="s">
        <v>67</v>
      </c>
      <c r="E44" s="10" t="s">
        <v>101</v>
      </c>
      <c r="F44" s="54">
        <v>772</v>
      </c>
      <c r="G44" s="72">
        <v>6</v>
      </c>
      <c r="H44" s="72">
        <v>9</v>
      </c>
      <c r="I44" s="72">
        <v>15</v>
      </c>
      <c r="J44" s="72">
        <v>4</v>
      </c>
      <c r="K44" s="72">
        <v>3</v>
      </c>
      <c r="L44" s="72">
        <v>1</v>
      </c>
      <c r="M44" s="56">
        <v>38</v>
      </c>
      <c r="N44" s="88">
        <f t="shared" si="0"/>
        <v>0.5135135135135135</v>
      </c>
      <c r="O44" s="55" t="s">
        <v>366</v>
      </c>
      <c r="Q44" s="3"/>
    </row>
    <row r="45" spans="1:15" ht="15.75">
      <c r="A45" s="9">
        <v>43</v>
      </c>
      <c r="B45" s="51">
        <v>775</v>
      </c>
      <c r="C45" s="12" t="s">
        <v>140</v>
      </c>
      <c r="D45" s="12" t="s">
        <v>120</v>
      </c>
      <c r="E45" s="12" t="s">
        <v>121</v>
      </c>
      <c r="F45" s="54">
        <v>775</v>
      </c>
      <c r="G45" s="72">
        <v>7</v>
      </c>
      <c r="H45" s="72">
        <v>8</v>
      </c>
      <c r="I45" s="72">
        <v>12</v>
      </c>
      <c r="J45" s="72">
        <v>3</v>
      </c>
      <c r="K45" s="72">
        <v>5</v>
      </c>
      <c r="L45" s="72">
        <v>2</v>
      </c>
      <c r="M45" s="56">
        <v>37</v>
      </c>
      <c r="N45" s="88">
        <f t="shared" si="0"/>
        <v>0.5</v>
      </c>
      <c r="O45" s="72" t="s">
        <v>368</v>
      </c>
    </row>
    <row r="46" spans="1:15" ht="15.75">
      <c r="A46" s="9">
        <v>44</v>
      </c>
      <c r="B46" s="51">
        <v>755</v>
      </c>
      <c r="C46" s="10" t="s">
        <v>255</v>
      </c>
      <c r="D46" s="10" t="s">
        <v>238</v>
      </c>
      <c r="E46" s="12" t="s">
        <v>251</v>
      </c>
      <c r="F46" s="54">
        <v>755</v>
      </c>
      <c r="G46" s="72">
        <v>7</v>
      </c>
      <c r="H46" s="72">
        <v>9</v>
      </c>
      <c r="I46" s="72">
        <v>13</v>
      </c>
      <c r="J46" s="72">
        <v>2</v>
      </c>
      <c r="K46" s="72">
        <v>6</v>
      </c>
      <c r="L46" s="72">
        <v>0</v>
      </c>
      <c r="M46" s="56">
        <v>37</v>
      </c>
      <c r="N46" s="88">
        <f t="shared" si="0"/>
        <v>0.5</v>
      </c>
      <c r="O46" s="72" t="s">
        <v>368</v>
      </c>
    </row>
    <row r="47" spans="1:15" ht="15.75">
      <c r="A47" s="9">
        <v>45</v>
      </c>
      <c r="B47" s="51">
        <v>703</v>
      </c>
      <c r="C47" s="12" t="s">
        <v>125</v>
      </c>
      <c r="D47" s="12" t="s">
        <v>120</v>
      </c>
      <c r="E47" s="12" t="s">
        <v>123</v>
      </c>
      <c r="F47" s="54">
        <v>703</v>
      </c>
      <c r="G47" s="56">
        <v>9</v>
      </c>
      <c r="H47" s="56">
        <v>7</v>
      </c>
      <c r="I47" s="56">
        <v>7</v>
      </c>
      <c r="J47" s="56">
        <v>5</v>
      </c>
      <c r="K47" s="56">
        <v>6</v>
      </c>
      <c r="L47" s="56">
        <v>2</v>
      </c>
      <c r="M47" s="56">
        <v>36</v>
      </c>
      <c r="N47" s="88">
        <f aca="true" t="shared" si="1" ref="N47:N68">M47/74</f>
        <v>0.4864864864864865</v>
      </c>
      <c r="O47" s="72" t="s">
        <v>368</v>
      </c>
    </row>
    <row r="48" spans="1:15" ht="15.75">
      <c r="A48" s="9">
        <v>46</v>
      </c>
      <c r="B48" s="51">
        <v>719</v>
      </c>
      <c r="C48" s="10" t="s">
        <v>208</v>
      </c>
      <c r="D48" s="10" t="s">
        <v>209</v>
      </c>
      <c r="E48" s="10" t="s">
        <v>210</v>
      </c>
      <c r="F48" s="54">
        <v>719</v>
      </c>
      <c r="G48" s="56">
        <v>4</v>
      </c>
      <c r="H48" s="56">
        <v>7</v>
      </c>
      <c r="I48" s="56">
        <v>9</v>
      </c>
      <c r="J48" s="56">
        <v>11</v>
      </c>
      <c r="K48" s="56">
        <v>3</v>
      </c>
      <c r="L48" s="56">
        <v>2</v>
      </c>
      <c r="M48" s="56">
        <v>36</v>
      </c>
      <c r="N48" s="88">
        <f t="shared" si="1"/>
        <v>0.4864864864864865</v>
      </c>
      <c r="O48" s="72" t="s">
        <v>368</v>
      </c>
    </row>
    <row r="49" spans="1:15" ht="15.75">
      <c r="A49" s="9">
        <v>47</v>
      </c>
      <c r="B49" s="51">
        <v>730</v>
      </c>
      <c r="C49" s="10" t="s">
        <v>75</v>
      </c>
      <c r="D49" s="10" t="s">
        <v>221</v>
      </c>
      <c r="E49" s="10" t="s">
        <v>74</v>
      </c>
      <c r="F49" s="54">
        <v>730</v>
      </c>
      <c r="G49" s="56">
        <v>8</v>
      </c>
      <c r="H49" s="56">
        <v>9</v>
      </c>
      <c r="I49" s="56">
        <v>11</v>
      </c>
      <c r="J49" s="56">
        <v>1</v>
      </c>
      <c r="K49" s="56">
        <v>5</v>
      </c>
      <c r="L49" s="56">
        <v>2</v>
      </c>
      <c r="M49" s="56">
        <v>36</v>
      </c>
      <c r="N49" s="88">
        <f t="shared" si="1"/>
        <v>0.4864864864864865</v>
      </c>
      <c r="O49" s="72" t="s">
        <v>368</v>
      </c>
    </row>
    <row r="50" spans="1:15" ht="15.75">
      <c r="A50" s="9">
        <v>48</v>
      </c>
      <c r="B50" s="51">
        <v>733</v>
      </c>
      <c r="C50" s="10" t="s">
        <v>212</v>
      </c>
      <c r="D50" s="10" t="s">
        <v>209</v>
      </c>
      <c r="E50" s="10" t="s">
        <v>210</v>
      </c>
      <c r="F50" s="54">
        <v>733</v>
      </c>
      <c r="G50" s="56">
        <v>3</v>
      </c>
      <c r="H50" s="56">
        <v>10</v>
      </c>
      <c r="I50" s="56">
        <v>9</v>
      </c>
      <c r="J50" s="56">
        <v>8</v>
      </c>
      <c r="K50" s="56">
        <v>6</v>
      </c>
      <c r="L50" s="56">
        <v>0</v>
      </c>
      <c r="M50" s="56">
        <v>36</v>
      </c>
      <c r="N50" s="88">
        <f t="shared" si="1"/>
        <v>0.4864864864864865</v>
      </c>
      <c r="O50" s="72" t="s">
        <v>368</v>
      </c>
    </row>
    <row r="51" spans="1:15" ht="15.75">
      <c r="A51" s="9">
        <v>49</v>
      </c>
      <c r="B51" s="51">
        <v>747</v>
      </c>
      <c r="C51" s="10" t="s">
        <v>254</v>
      </c>
      <c r="D51" s="10" t="s">
        <v>238</v>
      </c>
      <c r="E51" s="12" t="s">
        <v>251</v>
      </c>
      <c r="F51" s="54">
        <v>747</v>
      </c>
      <c r="G51" s="72">
        <v>10</v>
      </c>
      <c r="H51" s="72">
        <v>8</v>
      </c>
      <c r="I51" s="72">
        <v>8</v>
      </c>
      <c r="J51" s="72">
        <v>3</v>
      </c>
      <c r="K51" s="72">
        <v>6</v>
      </c>
      <c r="L51" s="72">
        <v>1</v>
      </c>
      <c r="M51" s="56">
        <v>36</v>
      </c>
      <c r="N51" s="88">
        <f t="shared" si="1"/>
        <v>0.4864864864864865</v>
      </c>
      <c r="O51" s="72" t="s">
        <v>368</v>
      </c>
    </row>
    <row r="52" spans="1:15" ht="15.75">
      <c r="A52" s="9">
        <v>50</v>
      </c>
      <c r="B52" s="51">
        <v>769</v>
      </c>
      <c r="C52" s="10" t="s">
        <v>270</v>
      </c>
      <c r="D52" s="10" t="s">
        <v>262</v>
      </c>
      <c r="E52" s="19" t="s">
        <v>271</v>
      </c>
      <c r="F52" s="54">
        <v>769</v>
      </c>
      <c r="G52" s="72">
        <v>8</v>
      </c>
      <c r="H52" s="72">
        <v>7</v>
      </c>
      <c r="I52" s="72">
        <v>12</v>
      </c>
      <c r="J52" s="72">
        <v>3</v>
      </c>
      <c r="K52" s="72">
        <v>4</v>
      </c>
      <c r="L52" s="72">
        <v>2</v>
      </c>
      <c r="M52" s="56">
        <v>36</v>
      </c>
      <c r="N52" s="88">
        <f t="shared" si="1"/>
        <v>0.4864864864864865</v>
      </c>
      <c r="O52" s="72" t="s">
        <v>368</v>
      </c>
    </row>
    <row r="53" spans="1:15" ht="15.75">
      <c r="A53" s="9">
        <v>51</v>
      </c>
      <c r="B53" s="51">
        <v>785</v>
      </c>
      <c r="C53" s="31" t="s">
        <v>180</v>
      </c>
      <c r="D53" s="23" t="s">
        <v>181</v>
      </c>
      <c r="E53" s="28" t="s">
        <v>182</v>
      </c>
      <c r="F53" s="54">
        <v>785</v>
      </c>
      <c r="G53" s="72">
        <v>9</v>
      </c>
      <c r="H53" s="72">
        <v>9</v>
      </c>
      <c r="I53" s="72">
        <v>11</v>
      </c>
      <c r="J53" s="72">
        <v>7</v>
      </c>
      <c r="K53" s="72">
        <v>0</v>
      </c>
      <c r="L53" s="72">
        <v>0</v>
      </c>
      <c r="M53" s="56">
        <v>36</v>
      </c>
      <c r="N53" s="88">
        <f t="shared" si="1"/>
        <v>0.4864864864864865</v>
      </c>
      <c r="O53" s="72" t="s">
        <v>368</v>
      </c>
    </row>
    <row r="54" spans="1:15" ht="15.75">
      <c r="A54" s="9">
        <v>52</v>
      </c>
      <c r="B54" s="51">
        <v>706</v>
      </c>
      <c r="C54" s="10" t="s">
        <v>85</v>
      </c>
      <c r="D54" s="10" t="s">
        <v>83</v>
      </c>
      <c r="E54" s="10" t="s">
        <v>84</v>
      </c>
      <c r="F54" s="54">
        <v>706</v>
      </c>
      <c r="G54" s="56">
        <v>7</v>
      </c>
      <c r="H54" s="56">
        <v>8</v>
      </c>
      <c r="I54" s="56">
        <v>4</v>
      </c>
      <c r="J54" s="56">
        <v>12</v>
      </c>
      <c r="K54" s="56">
        <v>3</v>
      </c>
      <c r="L54" s="56">
        <v>1</v>
      </c>
      <c r="M54" s="56">
        <v>35</v>
      </c>
      <c r="N54" s="88">
        <f t="shared" si="1"/>
        <v>0.47297297297297297</v>
      </c>
      <c r="O54" s="72" t="s">
        <v>368</v>
      </c>
    </row>
    <row r="55" spans="1:15" ht="15.75">
      <c r="A55" s="9">
        <v>53</v>
      </c>
      <c r="B55" s="51">
        <v>717</v>
      </c>
      <c r="C55" s="19" t="s">
        <v>24</v>
      </c>
      <c r="D55" s="20" t="s">
        <v>22</v>
      </c>
      <c r="E55" s="20" t="s">
        <v>23</v>
      </c>
      <c r="F55" s="54">
        <v>717</v>
      </c>
      <c r="G55" s="56">
        <v>10</v>
      </c>
      <c r="H55" s="56">
        <v>9</v>
      </c>
      <c r="I55" s="56">
        <v>5</v>
      </c>
      <c r="J55" s="56">
        <v>7</v>
      </c>
      <c r="K55" s="56">
        <v>0</v>
      </c>
      <c r="L55" s="56">
        <v>4</v>
      </c>
      <c r="M55" s="56">
        <v>35</v>
      </c>
      <c r="N55" s="88">
        <f t="shared" si="1"/>
        <v>0.47297297297297297</v>
      </c>
      <c r="O55" s="72" t="s">
        <v>368</v>
      </c>
    </row>
    <row r="56" spans="1:15" ht="15.75">
      <c r="A56" s="9">
        <v>54</v>
      </c>
      <c r="B56" s="51">
        <v>763</v>
      </c>
      <c r="C56" s="19" t="s">
        <v>269</v>
      </c>
      <c r="D56" s="10" t="s">
        <v>262</v>
      </c>
      <c r="E56" s="19" t="s">
        <v>263</v>
      </c>
      <c r="F56" s="54">
        <v>763</v>
      </c>
      <c r="G56" s="72">
        <v>7</v>
      </c>
      <c r="H56" s="72">
        <v>8</v>
      </c>
      <c r="I56" s="72">
        <v>9</v>
      </c>
      <c r="J56" s="72">
        <v>7</v>
      </c>
      <c r="K56" s="72">
        <v>2</v>
      </c>
      <c r="L56" s="72">
        <v>2</v>
      </c>
      <c r="M56" s="56">
        <v>35</v>
      </c>
      <c r="N56" s="88">
        <f t="shared" si="1"/>
        <v>0.47297297297297297</v>
      </c>
      <c r="O56" s="72" t="s">
        <v>368</v>
      </c>
    </row>
    <row r="57" spans="1:15" ht="15.75">
      <c r="A57" s="9">
        <v>55</v>
      </c>
      <c r="B57" s="51">
        <v>786</v>
      </c>
      <c r="C57" s="35" t="s">
        <v>229</v>
      </c>
      <c r="D57" s="10" t="s">
        <v>224</v>
      </c>
      <c r="E57" s="10" t="s">
        <v>225</v>
      </c>
      <c r="F57" s="54">
        <v>786</v>
      </c>
      <c r="G57" s="72">
        <v>7</v>
      </c>
      <c r="H57" s="72">
        <v>6</v>
      </c>
      <c r="I57" s="72">
        <v>10</v>
      </c>
      <c r="J57" s="72">
        <v>4</v>
      </c>
      <c r="K57" s="72">
        <v>6</v>
      </c>
      <c r="L57" s="72">
        <v>2</v>
      </c>
      <c r="M57" s="56">
        <v>35</v>
      </c>
      <c r="N57" s="88">
        <f t="shared" si="1"/>
        <v>0.47297297297297297</v>
      </c>
      <c r="O57" s="72" t="s">
        <v>368</v>
      </c>
    </row>
    <row r="58" spans="1:15" ht="15.75">
      <c r="A58" s="9">
        <v>56</v>
      </c>
      <c r="B58" s="51">
        <v>770</v>
      </c>
      <c r="C58" s="10" t="s">
        <v>338</v>
      </c>
      <c r="D58" s="10" t="s">
        <v>169</v>
      </c>
      <c r="E58" s="10" t="s">
        <v>337</v>
      </c>
      <c r="F58" s="54">
        <v>770</v>
      </c>
      <c r="G58" s="72">
        <v>7</v>
      </c>
      <c r="H58" s="72">
        <v>4</v>
      </c>
      <c r="I58" s="72">
        <v>13</v>
      </c>
      <c r="J58" s="72">
        <v>6</v>
      </c>
      <c r="K58" s="72">
        <v>3</v>
      </c>
      <c r="L58" s="72">
        <v>1</v>
      </c>
      <c r="M58" s="56">
        <v>34</v>
      </c>
      <c r="N58" s="88">
        <f t="shared" si="1"/>
        <v>0.4594594594594595</v>
      </c>
      <c r="O58" s="72" t="s">
        <v>368</v>
      </c>
    </row>
    <row r="59" spans="1:15" ht="15.75">
      <c r="A59" s="9">
        <v>57</v>
      </c>
      <c r="B59" s="51">
        <v>796</v>
      </c>
      <c r="C59" s="10" t="s">
        <v>117</v>
      </c>
      <c r="D59" s="10" t="s">
        <v>109</v>
      </c>
      <c r="E59" s="10" t="s">
        <v>114</v>
      </c>
      <c r="F59" s="54">
        <v>796</v>
      </c>
      <c r="G59" s="72">
        <v>2</v>
      </c>
      <c r="H59" s="72">
        <v>9</v>
      </c>
      <c r="I59" s="72">
        <v>11</v>
      </c>
      <c r="J59" s="72">
        <v>5</v>
      </c>
      <c r="K59" s="72">
        <v>5</v>
      </c>
      <c r="L59" s="72">
        <v>1</v>
      </c>
      <c r="M59" s="56">
        <v>33</v>
      </c>
      <c r="N59" s="88">
        <f t="shared" si="1"/>
        <v>0.44594594594594594</v>
      </c>
      <c r="O59" s="72" t="s">
        <v>368</v>
      </c>
    </row>
    <row r="60" spans="1:15" ht="15.75">
      <c r="A60" s="9">
        <v>58</v>
      </c>
      <c r="B60" s="51">
        <v>771</v>
      </c>
      <c r="C60" s="10" t="s">
        <v>52</v>
      </c>
      <c r="D60" s="10" t="s">
        <v>53</v>
      </c>
      <c r="E60" s="10" t="s">
        <v>54</v>
      </c>
      <c r="F60" s="54">
        <v>771</v>
      </c>
      <c r="G60" s="72">
        <v>3</v>
      </c>
      <c r="H60" s="72">
        <v>7</v>
      </c>
      <c r="I60" s="72">
        <v>7</v>
      </c>
      <c r="J60" s="72">
        <v>5</v>
      </c>
      <c r="K60" s="72">
        <v>7</v>
      </c>
      <c r="L60" s="72">
        <v>3</v>
      </c>
      <c r="M60" s="56">
        <v>32</v>
      </c>
      <c r="N60" s="88">
        <f t="shared" si="1"/>
        <v>0.43243243243243246</v>
      </c>
      <c r="O60" s="72" t="s">
        <v>368</v>
      </c>
    </row>
    <row r="61" spans="1:15" ht="15.75">
      <c r="A61" s="9">
        <v>59</v>
      </c>
      <c r="B61" s="51">
        <v>701</v>
      </c>
      <c r="C61" s="12" t="s">
        <v>122</v>
      </c>
      <c r="D61" s="12" t="s">
        <v>120</v>
      </c>
      <c r="E61" s="12" t="s">
        <v>123</v>
      </c>
      <c r="F61" s="54">
        <v>701</v>
      </c>
      <c r="G61" s="56">
        <v>9</v>
      </c>
      <c r="H61" s="56">
        <v>7</v>
      </c>
      <c r="I61" s="56">
        <v>9</v>
      </c>
      <c r="J61" s="56">
        <v>1</v>
      </c>
      <c r="K61" s="56">
        <v>4</v>
      </c>
      <c r="L61" s="56">
        <v>1</v>
      </c>
      <c r="M61" s="56">
        <v>31</v>
      </c>
      <c r="N61" s="88">
        <f t="shared" si="1"/>
        <v>0.4189189189189189</v>
      </c>
      <c r="O61" s="72" t="s">
        <v>368</v>
      </c>
    </row>
    <row r="62" spans="1:15" ht="15.75">
      <c r="A62" s="9">
        <v>60</v>
      </c>
      <c r="B62" s="51">
        <v>721</v>
      </c>
      <c r="C62" s="10" t="s">
        <v>264</v>
      </c>
      <c r="D62" s="10" t="s">
        <v>262</v>
      </c>
      <c r="E62" s="19" t="s">
        <v>263</v>
      </c>
      <c r="F62" s="54">
        <v>721</v>
      </c>
      <c r="G62" s="56">
        <v>8</v>
      </c>
      <c r="H62" s="56">
        <v>5</v>
      </c>
      <c r="I62" s="56">
        <v>4</v>
      </c>
      <c r="J62" s="56">
        <v>7</v>
      </c>
      <c r="K62" s="56">
        <v>6</v>
      </c>
      <c r="L62" s="56">
        <v>1</v>
      </c>
      <c r="M62" s="56">
        <v>31</v>
      </c>
      <c r="N62" s="88">
        <f t="shared" si="1"/>
        <v>0.4189189189189189</v>
      </c>
      <c r="O62" s="72" t="s">
        <v>368</v>
      </c>
    </row>
    <row r="63" spans="1:15" ht="15.75">
      <c r="A63" s="9">
        <v>61</v>
      </c>
      <c r="B63" s="51">
        <v>783</v>
      </c>
      <c r="C63" s="12" t="s">
        <v>143</v>
      </c>
      <c r="D63" s="12" t="s">
        <v>120</v>
      </c>
      <c r="E63" s="12" t="s">
        <v>121</v>
      </c>
      <c r="F63" s="54">
        <v>783</v>
      </c>
      <c r="G63" s="72">
        <v>12</v>
      </c>
      <c r="H63" s="72">
        <v>7</v>
      </c>
      <c r="I63" s="72">
        <v>4</v>
      </c>
      <c r="J63" s="72">
        <v>4</v>
      </c>
      <c r="K63" s="72">
        <v>3</v>
      </c>
      <c r="L63" s="72">
        <v>1</v>
      </c>
      <c r="M63" s="56">
        <v>31</v>
      </c>
      <c r="N63" s="88">
        <f t="shared" si="1"/>
        <v>0.4189189189189189</v>
      </c>
      <c r="O63" s="72" t="s">
        <v>368</v>
      </c>
    </row>
    <row r="64" spans="1:15" ht="15.75">
      <c r="A64" s="9">
        <v>62</v>
      </c>
      <c r="B64" s="51">
        <v>728</v>
      </c>
      <c r="C64" s="33" t="s">
        <v>253</v>
      </c>
      <c r="D64" s="10" t="s">
        <v>238</v>
      </c>
      <c r="E64" s="12" t="s">
        <v>251</v>
      </c>
      <c r="F64" s="54">
        <v>728</v>
      </c>
      <c r="G64" s="56">
        <v>4</v>
      </c>
      <c r="H64" s="56">
        <v>7</v>
      </c>
      <c r="I64" s="56">
        <v>9</v>
      </c>
      <c r="J64" s="56">
        <v>5</v>
      </c>
      <c r="K64" s="56">
        <v>5</v>
      </c>
      <c r="L64" s="56">
        <v>0</v>
      </c>
      <c r="M64" s="56">
        <v>30</v>
      </c>
      <c r="N64" s="88">
        <f t="shared" si="1"/>
        <v>0.40540540540540543</v>
      </c>
      <c r="O64" s="72" t="s">
        <v>368</v>
      </c>
    </row>
    <row r="65" spans="1:15" ht="15.75">
      <c r="A65" s="9">
        <v>63</v>
      </c>
      <c r="B65" s="51">
        <v>731</v>
      </c>
      <c r="C65" s="10" t="s">
        <v>76</v>
      </c>
      <c r="D65" s="10" t="s">
        <v>221</v>
      </c>
      <c r="E65" s="10" t="s">
        <v>74</v>
      </c>
      <c r="F65" s="54">
        <v>731</v>
      </c>
      <c r="G65" s="56">
        <v>0</v>
      </c>
      <c r="H65" s="56">
        <v>9</v>
      </c>
      <c r="I65" s="56">
        <v>8</v>
      </c>
      <c r="J65" s="56">
        <v>6</v>
      </c>
      <c r="K65" s="56">
        <v>4</v>
      </c>
      <c r="L65" s="56">
        <v>1</v>
      </c>
      <c r="M65" s="56">
        <v>28</v>
      </c>
      <c r="N65" s="88">
        <f t="shared" si="1"/>
        <v>0.3783783783783784</v>
      </c>
      <c r="O65" s="72" t="s">
        <v>368</v>
      </c>
    </row>
    <row r="66" spans="1:15" ht="15.75">
      <c r="A66" s="9">
        <v>64</v>
      </c>
      <c r="B66" s="51">
        <v>743</v>
      </c>
      <c r="C66" s="12" t="s">
        <v>131</v>
      </c>
      <c r="D66" s="12" t="s">
        <v>120</v>
      </c>
      <c r="E66" s="12" t="s">
        <v>123</v>
      </c>
      <c r="F66" s="54">
        <v>743</v>
      </c>
      <c r="G66" s="72">
        <v>0</v>
      </c>
      <c r="H66" s="72">
        <v>9</v>
      </c>
      <c r="I66" s="72">
        <v>7</v>
      </c>
      <c r="J66" s="72">
        <v>4</v>
      </c>
      <c r="K66" s="72">
        <v>6</v>
      </c>
      <c r="L66" s="72">
        <v>2</v>
      </c>
      <c r="M66" s="56">
        <v>28</v>
      </c>
      <c r="N66" s="88">
        <f t="shared" si="1"/>
        <v>0.3783783783783784</v>
      </c>
      <c r="O66" s="72" t="s">
        <v>368</v>
      </c>
    </row>
    <row r="67" spans="1:15" ht="15.75">
      <c r="A67" s="9">
        <v>65</v>
      </c>
      <c r="B67" s="51">
        <v>715</v>
      </c>
      <c r="C67" s="15" t="s">
        <v>8</v>
      </c>
      <c r="D67" s="8" t="s">
        <v>5</v>
      </c>
      <c r="E67" s="8" t="s">
        <v>6</v>
      </c>
      <c r="F67" s="54">
        <v>715</v>
      </c>
      <c r="G67" s="56">
        <v>8</v>
      </c>
      <c r="H67" s="56">
        <v>5</v>
      </c>
      <c r="I67" s="56">
        <v>7</v>
      </c>
      <c r="J67" s="56">
        <v>3</v>
      </c>
      <c r="K67" s="56">
        <v>2</v>
      </c>
      <c r="L67" s="56">
        <v>2</v>
      </c>
      <c r="M67" s="56">
        <v>27</v>
      </c>
      <c r="N67" s="88">
        <f t="shared" si="1"/>
        <v>0.36486486486486486</v>
      </c>
      <c r="O67" s="72" t="s">
        <v>368</v>
      </c>
    </row>
    <row r="68" spans="1:15" ht="15.75">
      <c r="A68" s="9">
        <v>66</v>
      </c>
      <c r="B68" s="51">
        <v>774</v>
      </c>
      <c r="C68" s="10" t="s">
        <v>115</v>
      </c>
      <c r="D68" s="10" t="s">
        <v>109</v>
      </c>
      <c r="E68" s="10" t="s">
        <v>114</v>
      </c>
      <c r="F68" s="54">
        <v>774</v>
      </c>
      <c r="G68" s="72">
        <v>2</v>
      </c>
      <c r="H68" s="72">
        <v>6</v>
      </c>
      <c r="I68" s="72">
        <v>9</v>
      </c>
      <c r="J68" s="72">
        <v>5</v>
      </c>
      <c r="K68" s="72">
        <v>3</v>
      </c>
      <c r="L68" s="72">
        <v>2</v>
      </c>
      <c r="M68" s="56">
        <v>27</v>
      </c>
      <c r="N68" s="88">
        <f t="shared" si="1"/>
        <v>0.36486486486486486</v>
      </c>
      <c r="O68" s="72" t="s">
        <v>368</v>
      </c>
    </row>
    <row r="69" spans="1:15" ht="15.75">
      <c r="A69" s="9">
        <v>67</v>
      </c>
      <c r="B69" s="51">
        <v>711</v>
      </c>
      <c r="C69" s="10" t="s">
        <v>91</v>
      </c>
      <c r="D69" s="10" t="s">
        <v>92</v>
      </c>
      <c r="E69" s="10" t="s">
        <v>93</v>
      </c>
      <c r="F69" s="54">
        <v>711</v>
      </c>
      <c r="G69" s="56">
        <v>6</v>
      </c>
      <c r="H69" s="56">
        <v>8</v>
      </c>
      <c r="I69" s="56">
        <v>6</v>
      </c>
      <c r="J69" s="56">
        <v>3</v>
      </c>
      <c r="K69" s="56">
        <v>2</v>
      </c>
      <c r="L69" s="56">
        <v>1</v>
      </c>
      <c r="M69" s="56">
        <v>26</v>
      </c>
      <c r="N69" s="88">
        <f aca="true" t="shared" si="2" ref="N69:N106">M69/74</f>
        <v>0.35135135135135137</v>
      </c>
      <c r="O69" s="72" t="s">
        <v>368</v>
      </c>
    </row>
    <row r="70" spans="1:15" ht="15.75">
      <c r="A70" s="9">
        <v>68</v>
      </c>
      <c r="B70" s="51">
        <v>7102</v>
      </c>
      <c r="C70" s="10" t="s">
        <v>107</v>
      </c>
      <c r="D70" s="10" t="s">
        <v>339</v>
      </c>
      <c r="E70" s="10" t="s">
        <v>105</v>
      </c>
      <c r="F70" s="54">
        <v>7102</v>
      </c>
      <c r="G70" s="72">
        <v>3</v>
      </c>
      <c r="H70" s="72">
        <v>9</v>
      </c>
      <c r="I70" s="72">
        <v>8</v>
      </c>
      <c r="J70" s="72">
        <v>5</v>
      </c>
      <c r="K70" s="72">
        <v>0</v>
      </c>
      <c r="L70" s="72">
        <v>0</v>
      </c>
      <c r="M70" s="56">
        <v>25</v>
      </c>
      <c r="N70" s="88">
        <f t="shared" si="2"/>
        <v>0.33783783783783783</v>
      </c>
      <c r="O70" s="72" t="s">
        <v>368</v>
      </c>
    </row>
    <row r="71" spans="1:15" ht="15.75">
      <c r="A71" s="9">
        <v>69</v>
      </c>
      <c r="B71" s="51">
        <v>718</v>
      </c>
      <c r="C71" s="17" t="s">
        <v>27</v>
      </c>
      <c r="D71" s="17" t="s">
        <v>28</v>
      </c>
      <c r="E71" s="17" t="s">
        <v>29</v>
      </c>
      <c r="F71" s="54">
        <v>718</v>
      </c>
      <c r="G71" s="56">
        <v>10</v>
      </c>
      <c r="H71" s="56">
        <v>4</v>
      </c>
      <c r="I71" s="56">
        <v>6</v>
      </c>
      <c r="J71" s="56">
        <v>0</v>
      </c>
      <c r="K71" s="56">
        <v>3</v>
      </c>
      <c r="L71" s="56">
        <v>1</v>
      </c>
      <c r="M71" s="56">
        <v>24</v>
      </c>
      <c r="N71" s="88">
        <f t="shared" si="2"/>
        <v>0.32432432432432434</v>
      </c>
      <c r="O71" s="72" t="s">
        <v>368</v>
      </c>
    </row>
    <row r="72" spans="1:15" ht="15.75">
      <c r="A72" s="9">
        <v>70</v>
      </c>
      <c r="B72" s="51">
        <v>741</v>
      </c>
      <c r="C72" s="10" t="s">
        <v>77</v>
      </c>
      <c r="D72" s="10" t="s">
        <v>221</v>
      </c>
      <c r="E72" s="10" t="s">
        <v>74</v>
      </c>
      <c r="F72" s="54">
        <v>741</v>
      </c>
      <c r="G72" s="72">
        <v>7</v>
      </c>
      <c r="H72" s="72">
        <v>7</v>
      </c>
      <c r="I72" s="72">
        <v>5</v>
      </c>
      <c r="J72" s="72">
        <v>2</v>
      </c>
      <c r="K72" s="72">
        <v>2</v>
      </c>
      <c r="L72" s="72">
        <v>0</v>
      </c>
      <c r="M72" s="56">
        <v>23</v>
      </c>
      <c r="N72" s="88">
        <f t="shared" si="2"/>
        <v>0.3108108108108108</v>
      </c>
      <c r="O72" s="72" t="s">
        <v>368</v>
      </c>
    </row>
    <row r="73" spans="1:15" ht="15.75">
      <c r="A73" s="9">
        <v>71</v>
      </c>
      <c r="B73" s="51">
        <v>7101</v>
      </c>
      <c r="C73" s="10" t="s">
        <v>68</v>
      </c>
      <c r="D73" s="10" t="s">
        <v>67</v>
      </c>
      <c r="E73" s="10" t="s">
        <v>101</v>
      </c>
      <c r="F73" s="54">
        <v>7101</v>
      </c>
      <c r="G73" s="72">
        <v>9</v>
      </c>
      <c r="H73" s="72">
        <v>1</v>
      </c>
      <c r="I73" s="72">
        <v>3</v>
      </c>
      <c r="J73" s="72">
        <v>5</v>
      </c>
      <c r="K73" s="72">
        <v>3</v>
      </c>
      <c r="L73" s="72">
        <v>2</v>
      </c>
      <c r="M73" s="56">
        <v>23</v>
      </c>
      <c r="N73" s="88">
        <f t="shared" si="2"/>
        <v>0.3108108108108108</v>
      </c>
      <c r="O73" s="72" t="s">
        <v>368</v>
      </c>
    </row>
    <row r="74" spans="1:15" ht="15.75">
      <c r="A74" s="9">
        <v>72</v>
      </c>
      <c r="B74" s="51">
        <v>789</v>
      </c>
      <c r="C74" s="19" t="s">
        <v>26</v>
      </c>
      <c r="D74" s="20" t="s">
        <v>22</v>
      </c>
      <c r="E74" s="20" t="s">
        <v>23</v>
      </c>
      <c r="F74" s="54">
        <v>789</v>
      </c>
      <c r="G74" s="72">
        <v>5</v>
      </c>
      <c r="H74" s="72">
        <v>6</v>
      </c>
      <c r="I74" s="72">
        <v>3</v>
      </c>
      <c r="J74" s="72">
        <v>5</v>
      </c>
      <c r="K74" s="72">
        <v>2</v>
      </c>
      <c r="L74" s="72">
        <v>1</v>
      </c>
      <c r="M74" s="56">
        <v>22</v>
      </c>
      <c r="N74" s="88">
        <f t="shared" si="2"/>
        <v>0.2972972972972973</v>
      </c>
      <c r="O74" s="72" t="s">
        <v>368</v>
      </c>
    </row>
    <row r="75" spans="1:15" ht="15.75">
      <c r="A75" s="9">
        <v>73</v>
      </c>
      <c r="B75" s="51">
        <v>799</v>
      </c>
      <c r="C75" s="10" t="s">
        <v>45</v>
      </c>
      <c r="D75" s="10" t="s">
        <v>220</v>
      </c>
      <c r="E75" s="10" t="s">
        <v>43</v>
      </c>
      <c r="F75" s="54">
        <v>799</v>
      </c>
      <c r="G75" s="72">
        <v>2</v>
      </c>
      <c r="H75" s="72">
        <v>6</v>
      </c>
      <c r="I75" s="72">
        <v>10</v>
      </c>
      <c r="J75" s="72">
        <v>3</v>
      </c>
      <c r="K75" s="72">
        <v>0</v>
      </c>
      <c r="L75" s="72">
        <v>1</v>
      </c>
      <c r="M75" s="56">
        <v>22</v>
      </c>
      <c r="N75" s="88">
        <f t="shared" si="2"/>
        <v>0.2972972972972973</v>
      </c>
      <c r="O75" s="72" t="s">
        <v>368</v>
      </c>
    </row>
    <row r="76" spans="1:15" ht="15.75">
      <c r="A76" s="9">
        <v>74</v>
      </c>
      <c r="B76" s="51">
        <v>788</v>
      </c>
      <c r="C76" s="19" t="s">
        <v>272</v>
      </c>
      <c r="D76" s="10" t="s">
        <v>262</v>
      </c>
      <c r="E76" s="19" t="s">
        <v>263</v>
      </c>
      <c r="F76" s="54">
        <v>788</v>
      </c>
      <c r="G76" s="72">
        <v>3</v>
      </c>
      <c r="H76" s="72">
        <v>5</v>
      </c>
      <c r="I76" s="72">
        <v>5</v>
      </c>
      <c r="J76" s="72">
        <v>3</v>
      </c>
      <c r="K76" s="72">
        <v>2</v>
      </c>
      <c r="L76" s="72">
        <v>2</v>
      </c>
      <c r="M76" s="56">
        <v>20</v>
      </c>
      <c r="N76" s="88">
        <f t="shared" si="2"/>
        <v>0.2702702702702703</v>
      </c>
      <c r="O76" s="72" t="s">
        <v>368</v>
      </c>
    </row>
    <row r="77" spans="1:15" ht="15.75">
      <c r="A77" s="9">
        <v>75</v>
      </c>
      <c r="B77" s="51">
        <v>782</v>
      </c>
      <c r="C77" s="10" t="s">
        <v>116</v>
      </c>
      <c r="D77" s="10" t="s">
        <v>109</v>
      </c>
      <c r="E77" s="10" t="s">
        <v>114</v>
      </c>
      <c r="F77" s="54">
        <v>782</v>
      </c>
      <c r="G77" s="72">
        <v>0</v>
      </c>
      <c r="H77" s="72">
        <v>5</v>
      </c>
      <c r="I77" s="72">
        <v>7</v>
      </c>
      <c r="J77" s="72">
        <v>4</v>
      </c>
      <c r="K77" s="72">
        <v>0</v>
      </c>
      <c r="L77" s="72">
        <v>3</v>
      </c>
      <c r="M77" s="56">
        <v>19</v>
      </c>
      <c r="N77" s="88">
        <f t="shared" si="2"/>
        <v>0.25675675675675674</v>
      </c>
      <c r="O77" s="72" t="s">
        <v>368</v>
      </c>
    </row>
    <row r="78" spans="1:15" ht="15.75">
      <c r="A78" s="9">
        <v>76</v>
      </c>
      <c r="B78" s="51">
        <v>795</v>
      </c>
      <c r="C78" s="10" t="s">
        <v>106</v>
      </c>
      <c r="D78" s="10" t="s">
        <v>104</v>
      </c>
      <c r="E78" s="10" t="s">
        <v>105</v>
      </c>
      <c r="F78" s="54">
        <v>795</v>
      </c>
      <c r="G78" s="72">
        <v>0</v>
      </c>
      <c r="H78" s="72">
        <v>7</v>
      </c>
      <c r="I78" s="72">
        <v>3</v>
      </c>
      <c r="J78" s="72">
        <v>3</v>
      </c>
      <c r="K78" s="72">
        <v>4</v>
      </c>
      <c r="L78" s="72">
        <v>0</v>
      </c>
      <c r="M78" s="56">
        <v>17</v>
      </c>
      <c r="N78" s="88">
        <f t="shared" si="2"/>
        <v>0.22972972972972974</v>
      </c>
      <c r="O78" s="72" t="s">
        <v>368</v>
      </c>
    </row>
    <row r="79" spans="1:15" ht="15.75">
      <c r="A79" s="9">
        <v>77</v>
      </c>
      <c r="B79" s="51">
        <v>739</v>
      </c>
      <c r="C79" s="19" t="s">
        <v>25</v>
      </c>
      <c r="D79" s="20" t="s">
        <v>22</v>
      </c>
      <c r="E79" s="20" t="s">
        <v>23</v>
      </c>
      <c r="F79" s="54">
        <v>739</v>
      </c>
      <c r="G79" s="72">
        <v>0</v>
      </c>
      <c r="H79" s="72">
        <v>6</v>
      </c>
      <c r="I79" s="72">
        <v>3</v>
      </c>
      <c r="J79" s="72">
        <v>1</v>
      </c>
      <c r="K79" s="72">
        <v>3</v>
      </c>
      <c r="L79" s="72">
        <v>1</v>
      </c>
      <c r="M79" s="56">
        <v>14</v>
      </c>
      <c r="N79" s="88">
        <f t="shared" si="2"/>
        <v>0.1891891891891892</v>
      </c>
      <c r="O79" s="72" t="s">
        <v>368</v>
      </c>
    </row>
    <row r="80" spans="1:15" ht="15.75">
      <c r="A80" s="9">
        <v>78</v>
      </c>
      <c r="B80" s="51">
        <v>790</v>
      </c>
      <c r="C80" s="10" t="s">
        <v>44</v>
      </c>
      <c r="D80" s="10" t="s">
        <v>220</v>
      </c>
      <c r="E80" s="10" t="s">
        <v>43</v>
      </c>
      <c r="F80" s="54">
        <v>790</v>
      </c>
      <c r="G80" s="72">
        <v>0</v>
      </c>
      <c r="H80" s="72">
        <v>7</v>
      </c>
      <c r="I80" s="72">
        <v>3</v>
      </c>
      <c r="J80" s="72">
        <v>2</v>
      </c>
      <c r="K80" s="72">
        <v>0</v>
      </c>
      <c r="L80" s="72">
        <v>2</v>
      </c>
      <c r="M80" s="56">
        <v>14</v>
      </c>
      <c r="N80" s="88">
        <f t="shared" si="2"/>
        <v>0.1891891891891892</v>
      </c>
      <c r="O80" s="72" t="s">
        <v>368</v>
      </c>
    </row>
    <row r="81" spans="1:15" ht="15.75">
      <c r="A81" s="9">
        <v>79</v>
      </c>
      <c r="B81" s="51">
        <v>724</v>
      </c>
      <c r="C81" s="87" t="s">
        <v>129</v>
      </c>
      <c r="D81" s="12" t="s">
        <v>120</v>
      </c>
      <c r="E81" s="12" t="s">
        <v>121</v>
      </c>
      <c r="F81" s="54">
        <v>724</v>
      </c>
      <c r="G81" s="56"/>
      <c r="H81" s="56"/>
      <c r="I81" s="56"/>
      <c r="J81" s="56"/>
      <c r="K81" s="56"/>
      <c r="L81" s="56"/>
      <c r="M81" s="56">
        <f aca="true" t="shared" si="3" ref="M81:M106">G81</f>
        <v>0</v>
      </c>
      <c r="N81" s="56">
        <f t="shared" si="2"/>
        <v>0</v>
      </c>
      <c r="O81" s="57"/>
    </row>
    <row r="82" spans="1:15" ht="15.75">
      <c r="A82" s="9">
        <v>80</v>
      </c>
      <c r="B82" s="51">
        <v>725</v>
      </c>
      <c r="C82" s="12" t="s">
        <v>130</v>
      </c>
      <c r="D82" s="12" t="s">
        <v>120</v>
      </c>
      <c r="E82" s="12" t="s">
        <v>121</v>
      </c>
      <c r="F82" s="54">
        <v>725</v>
      </c>
      <c r="G82" s="56"/>
      <c r="H82" s="56"/>
      <c r="I82" s="56"/>
      <c r="J82" s="56"/>
      <c r="K82" s="56"/>
      <c r="L82" s="56"/>
      <c r="M82" s="56">
        <f t="shared" si="3"/>
        <v>0</v>
      </c>
      <c r="N82" s="56">
        <f t="shared" si="2"/>
        <v>0</v>
      </c>
      <c r="O82" s="57"/>
    </row>
    <row r="83" spans="1:15" ht="15.75">
      <c r="A83" s="9">
        <v>81</v>
      </c>
      <c r="B83" s="51">
        <v>734</v>
      </c>
      <c r="C83" s="10" t="s">
        <v>265</v>
      </c>
      <c r="D83" s="10" t="s">
        <v>262</v>
      </c>
      <c r="E83" s="19" t="s">
        <v>263</v>
      </c>
      <c r="F83" s="54">
        <v>734</v>
      </c>
      <c r="G83" s="56"/>
      <c r="H83" s="56"/>
      <c r="I83" s="56"/>
      <c r="J83" s="56"/>
      <c r="K83" s="56"/>
      <c r="L83" s="56"/>
      <c r="M83" s="56">
        <f t="shared" si="3"/>
        <v>0</v>
      </c>
      <c r="N83" s="56">
        <f t="shared" si="2"/>
        <v>0</v>
      </c>
      <c r="O83" s="57"/>
    </row>
    <row r="84" spans="1:15" ht="15.75">
      <c r="A84" s="9">
        <v>82</v>
      </c>
      <c r="B84" s="51">
        <v>740</v>
      </c>
      <c r="C84" s="10" t="s">
        <v>42</v>
      </c>
      <c r="D84" s="10" t="s">
        <v>220</v>
      </c>
      <c r="E84" s="12" t="s">
        <v>43</v>
      </c>
      <c r="F84" s="54">
        <v>740</v>
      </c>
      <c r="G84" s="48"/>
      <c r="H84" s="48"/>
      <c r="I84" s="48"/>
      <c r="J84" s="48"/>
      <c r="K84" s="48"/>
      <c r="L84" s="48"/>
      <c r="M84" s="56">
        <f t="shared" si="3"/>
        <v>0</v>
      </c>
      <c r="N84" s="56">
        <f t="shared" si="2"/>
        <v>0</v>
      </c>
      <c r="O84" s="57"/>
    </row>
    <row r="85" spans="1:15" ht="15.75">
      <c r="A85" s="9">
        <v>83</v>
      </c>
      <c r="B85" s="51">
        <v>742</v>
      </c>
      <c r="C85" s="10" t="s">
        <v>94</v>
      </c>
      <c r="D85" s="10" t="s">
        <v>92</v>
      </c>
      <c r="E85" s="10" t="s">
        <v>93</v>
      </c>
      <c r="F85" s="54">
        <v>742</v>
      </c>
      <c r="G85" s="48"/>
      <c r="H85" s="48"/>
      <c r="I85" s="48"/>
      <c r="J85" s="48"/>
      <c r="K85" s="48"/>
      <c r="L85" s="48"/>
      <c r="M85" s="56">
        <f t="shared" si="3"/>
        <v>0</v>
      </c>
      <c r="N85" s="56">
        <f t="shared" si="2"/>
        <v>0</v>
      </c>
      <c r="O85" s="57"/>
    </row>
    <row r="86" spans="1:15" ht="15.75">
      <c r="A86" s="9">
        <v>84</v>
      </c>
      <c r="B86" s="51">
        <v>748</v>
      </c>
      <c r="C86" s="19" t="s">
        <v>266</v>
      </c>
      <c r="D86" s="10" t="s">
        <v>262</v>
      </c>
      <c r="E86" s="19" t="s">
        <v>267</v>
      </c>
      <c r="F86" s="54">
        <v>748</v>
      </c>
      <c r="G86" s="48"/>
      <c r="H86" s="48"/>
      <c r="I86" s="48"/>
      <c r="J86" s="48"/>
      <c r="K86" s="48"/>
      <c r="L86" s="48"/>
      <c r="M86" s="56">
        <f t="shared" si="3"/>
        <v>0</v>
      </c>
      <c r="N86" s="56">
        <f t="shared" si="2"/>
        <v>0</v>
      </c>
      <c r="O86" s="57"/>
    </row>
    <row r="87" spans="1:15" ht="15.75">
      <c r="A87" s="9">
        <v>85</v>
      </c>
      <c r="B87" s="51">
        <v>749</v>
      </c>
      <c r="C87" s="10" t="s">
        <v>302</v>
      </c>
      <c r="D87" s="10" t="s">
        <v>294</v>
      </c>
      <c r="E87" s="10" t="s">
        <v>295</v>
      </c>
      <c r="F87" s="54">
        <v>749</v>
      </c>
      <c r="G87" s="48"/>
      <c r="H87" s="48"/>
      <c r="I87" s="48"/>
      <c r="J87" s="48"/>
      <c r="K87" s="48"/>
      <c r="L87" s="48"/>
      <c r="M87" s="56">
        <f t="shared" si="3"/>
        <v>0</v>
      </c>
      <c r="N87" s="56">
        <f t="shared" si="2"/>
        <v>0</v>
      </c>
      <c r="O87" s="57"/>
    </row>
    <row r="88" spans="1:15" ht="15.75">
      <c r="A88" s="9">
        <v>86</v>
      </c>
      <c r="B88" s="51">
        <v>750</v>
      </c>
      <c r="C88" s="10" t="s">
        <v>304</v>
      </c>
      <c r="D88" s="10" t="s">
        <v>294</v>
      </c>
      <c r="E88" s="10" t="s">
        <v>295</v>
      </c>
      <c r="F88" s="54">
        <v>750</v>
      </c>
      <c r="G88" s="48"/>
      <c r="H88" s="48"/>
      <c r="I88" s="48"/>
      <c r="J88" s="48"/>
      <c r="K88" s="48"/>
      <c r="L88" s="48"/>
      <c r="M88" s="56">
        <f t="shared" si="3"/>
        <v>0</v>
      </c>
      <c r="N88" s="56">
        <f t="shared" si="2"/>
        <v>0</v>
      </c>
      <c r="O88" s="57"/>
    </row>
    <row r="89" spans="1:15" ht="15.75">
      <c r="A89" s="9">
        <v>87</v>
      </c>
      <c r="B89" s="51">
        <v>751</v>
      </c>
      <c r="C89" s="10" t="s">
        <v>305</v>
      </c>
      <c r="D89" s="10" t="s">
        <v>294</v>
      </c>
      <c r="E89" s="10" t="s">
        <v>295</v>
      </c>
      <c r="F89" s="54">
        <v>751</v>
      </c>
      <c r="G89" s="48"/>
      <c r="H89" s="48"/>
      <c r="I89" s="48"/>
      <c r="J89" s="48"/>
      <c r="K89" s="48"/>
      <c r="L89" s="48"/>
      <c r="M89" s="56">
        <f t="shared" si="3"/>
        <v>0</v>
      </c>
      <c r="N89" s="56">
        <f t="shared" si="2"/>
        <v>0</v>
      </c>
      <c r="O89" s="57"/>
    </row>
    <row r="90" spans="1:15" ht="15.75">
      <c r="A90" s="9">
        <v>88</v>
      </c>
      <c r="B90" s="51">
        <v>753</v>
      </c>
      <c r="C90" s="10" t="s">
        <v>213</v>
      </c>
      <c r="D90" s="10" t="s">
        <v>209</v>
      </c>
      <c r="E90" s="10" t="s">
        <v>210</v>
      </c>
      <c r="F90" s="54">
        <v>753</v>
      </c>
      <c r="G90" s="48"/>
      <c r="H90" s="48"/>
      <c r="I90" s="48"/>
      <c r="J90" s="48"/>
      <c r="K90" s="48"/>
      <c r="L90" s="48"/>
      <c r="M90" s="56">
        <f t="shared" si="3"/>
        <v>0</v>
      </c>
      <c r="N90" s="56">
        <f t="shared" si="2"/>
        <v>0</v>
      </c>
      <c r="O90" s="57"/>
    </row>
    <row r="91" spans="1:15" ht="15.75">
      <c r="A91" s="9">
        <v>89</v>
      </c>
      <c r="B91" s="51">
        <v>756</v>
      </c>
      <c r="C91" s="10" t="s">
        <v>256</v>
      </c>
      <c r="D91" s="10" t="s">
        <v>238</v>
      </c>
      <c r="E91" s="12" t="s">
        <v>251</v>
      </c>
      <c r="F91" s="54">
        <v>756</v>
      </c>
      <c r="G91" s="48"/>
      <c r="H91" s="48"/>
      <c r="I91" s="48"/>
      <c r="J91" s="48"/>
      <c r="K91" s="48"/>
      <c r="L91" s="48"/>
      <c r="M91" s="56">
        <f t="shared" si="3"/>
        <v>0</v>
      </c>
      <c r="N91" s="56">
        <f t="shared" si="2"/>
        <v>0</v>
      </c>
      <c r="O91" s="57"/>
    </row>
    <row r="92" spans="1:15" ht="15.75">
      <c r="A92" s="9">
        <v>90</v>
      </c>
      <c r="B92" s="51">
        <v>761</v>
      </c>
      <c r="C92" s="12" t="s">
        <v>135</v>
      </c>
      <c r="D92" s="12" t="s">
        <v>120</v>
      </c>
      <c r="E92" s="12" t="s">
        <v>121</v>
      </c>
      <c r="F92" s="54">
        <v>761</v>
      </c>
      <c r="G92" s="48"/>
      <c r="H92" s="48"/>
      <c r="I92" s="48"/>
      <c r="J92" s="48"/>
      <c r="K92" s="48"/>
      <c r="L92" s="48"/>
      <c r="M92" s="56">
        <f t="shared" si="3"/>
        <v>0</v>
      </c>
      <c r="N92" s="56">
        <f t="shared" si="2"/>
        <v>0</v>
      </c>
      <c r="O92" s="57"/>
    </row>
    <row r="93" spans="1:15" ht="15.75">
      <c r="A93" s="9">
        <v>91</v>
      </c>
      <c r="B93" s="51">
        <v>762</v>
      </c>
      <c r="C93" s="12" t="s">
        <v>136</v>
      </c>
      <c r="D93" s="12" t="s">
        <v>120</v>
      </c>
      <c r="E93" s="12" t="s">
        <v>121</v>
      </c>
      <c r="F93" s="54">
        <v>762</v>
      </c>
      <c r="G93" s="48"/>
      <c r="H93" s="48"/>
      <c r="I93" s="48"/>
      <c r="J93" s="48"/>
      <c r="K93" s="48"/>
      <c r="L93" s="48"/>
      <c r="M93" s="56">
        <f t="shared" si="3"/>
        <v>0</v>
      </c>
      <c r="N93" s="56">
        <f t="shared" si="2"/>
        <v>0</v>
      </c>
      <c r="O93" s="57"/>
    </row>
    <row r="94" spans="1:15" ht="15.75">
      <c r="A94" s="9">
        <v>92</v>
      </c>
      <c r="B94" s="51">
        <v>766</v>
      </c>
      <c r="C94" s="12" t="s">
        <v>139</v>
      </c>
      <c r="D94" s="12" t="s">
        <v>120</v>
      </c>
      <c r="E94" s="12" t="s">
        <v>121</v>
      </c>
      <c r="F94" s="54">
        <v>766</v>
      </c>
      <c r="G94" s="48"/>
      <c r="H94" s="48"/>
      <c r="I94" s="48"/>
      <c r="J94" s="48"/>
      <c r="K94" s="48"/>
      <c r="L94" s="48"/>
      <c r="M94" s="56">
        <f t="shared" si="3"/>
        <v>0</v>
      </c>
      <c r="N94" s="56">
        <f t="shared" si="2"/>
        <v>0</v>
      </c>
      <c r="O94" s="57"/>
    </row>
    <row r="95" spans="1:15" ht="15.75">
      <c r="A95" s="9">
        <v>93</v>
      </c>
      <c r="B95" s="51">
        <v>767</v>
      </c>
      <c r="C95" s="10" t="s">
        <v>214</v>
      </c>
      <c r="D95" s="10" t="s">
        <v>209</v>
      </c>
      <c r="E95" s="10" t="s">
        <v>210</v>
      </c>
      <c r="F95" s="54">
        <v>767</v>
      </c>
      <c r="G95" s="48"/>
      <c r="H95" s="48"/>
      <c r="I95" s="48"/>
      <c r="J95" s="48"/>
      <c r="K95" s="48"/>
      <c r="L95" s="48"/>
      <c r="M95" s="56">
        <f t="shared" si="3"/>
        <v>0</v>
      </c>
      <c r="N95" s="56">
        <f t="shared" si="2"/>
        <v>0</v>
      </c>
      <c r="O95" s="57"/>
    </row>
    <row r="96" spans="1:15" ht="15.75">
      <c r="A96" s="9">
        <v>94</v>
      </c>
      <c r="B96" s="51">
        <v>768</v>
      </c>
      <c r="C96" s="10" t="s">
        <v>257</v>
      </c>
      <c r="D96" s="10" t="s">
        <v>238</v>
      </c>
      <c r="E96" s="12" t="s">
        <v>251</v>
      </c>
      <c r="F96" s="54">
        <v>768</v>
      </c>
      <c r="G96" s="48"/>
      <c r="H96" s="48"/>
      <c r="I96" s="48"/>
      <c r="J96" s="48"/>
      <c r="K96" s="48"/>
      <c r="L96" s="48"/>
      <c r="M96" s="56">
        <f t="shared" si="3"/>
        <v>0</v>
      </c>
      <c r="N96" s="56">
        <f t="shared" si="2"/>
        <v>0</v>
      </c>
      <c r="O96" s="57"/>
    </row>
    <row r="97" spans="1:15" ht="15.75">
      <c r="A97" s="9">
        <v>95</v>
      </c>
      <c r="B97" s="51">
        <v>775</v>
      </c>
      <c r="C97" s="12" t="s">
        <v>140</v>
      </c>
      <c r="D97" s="12" t="s">
        <v>120</v>
      </c>
      <c r="E97" s="12" t="s">
        <v>121</v>
      </c>
      <c r="F97" s="54">
        <v>775</v>
      </c>
      <c r="G97" s="48"/>
      <c r="H97" s="48"/>
      <c r="I97" s="48"/>
      <c r="J97" s="48"/>
      <c r="K97" s="48"/>
      <c r="L97" s="48"/>
      <c r="M97" s="56">
        <f t="shared" si="3"/>
        <v>0</v>
      </c>
      <c r="N97" s="56">
        <f t="shared" si="2"/>
        <v>0</v>
      </c>
      <c r="O97" s="57"/>
    </row>
    <row r="98" spans="1:15" ht="15.75">
      <c r="A98" s="9">
        <v>96</v>
      </c>
      <c r="B98" s="51">
        <v>777</v>
      </c>
      <c r="C98" s="12" t="s">
        <v>142</v>
      </c>
      <c r="D98" s="12" t="s">
        <v>120</v>
      </c>
      <c r="E98" s="12" t="s">
        <v>121</v>
      </c>
      <c r="F98" s="54">
        <v>777</v>
      </c>
      <c r="G98" s="48"/>
      <c r="H98" s="48"/>
      <c r="I98" s="48"/>
      <c r="J98" s="48"/>
      <c r="K98" s="48"/>
      <c r="L98" s="48"/>
      <c r="M98" s="56">
        <f t="shared" si="3"/>
        <v>0</v>
      </c>
      <c r="N98" s="56">
        <f t="shared" si="2"/>
        <v>0</v>
      </c>
      <c r="O98" s="57"/>
    </row>
    <row r="99" spans="1:15" ht="15.75">
      <c r="A99" s="9">
        <v>97</v>
      </c>
      <c r="B99" s="51">
        <v>778</v>
      </c>
      <c r="C99" s="12" t="s">
        <v>215</v>
      </c>
      <c r="D99" s="12" t="s">
        <v>209</v>
      </c>
      <c r="E99" s="12" t="s">
        <v>210</v>
      </c>
      <c r="F99" s="54">
        <v>778</v>
      </c>
      <c r="G99" s="48"/>
      <c r="H99" s="48"/>
      <c r="I99" s="48"/>
      <c r="J99" s="48"/>
      <c r="K99" s="48"/>
      <c r="L99" s="48"/>
      <c r="M99" s="56">
        <f t="shared" si="3"/>
        <v>0</v>
      </c>
      <c r="N99" s="56">
        <f t="shared" si="2"/>
        <v>0</v>
      </c>
      <c r="O99" s="57"/>
    </row>
    <row r="100" spans="1:15" ht="15.75">
      <c r="A100" s="9">
        <v>98</v>
      </c>
      <c r="B100" s="51">
        <v>779</v>
      </c>
      <c r="C100" s="12" t="s">
        <v>216</v>
      </c>
      <c r="D100" s="12" t="s">
        <v>209</v>
      </c>
      <c r="E100" s="12" t="s">
        <v>210</v>
      </c>
      <c r="F100" s="54">
        <v>779</v>
      </c>
      <c r="G100" s="48"/>
      <c r="H100" s="48"/>
      <c r="I100" s="48"/>
      <c r="J100" s="48"/>
      <c r="K100" s="48"/>
      <c r="L100" s="48"/>
      <c r="M100" s="56">
        <f t="shared" si="3"/>
        <v>0</v>
      </c>
      <c r="N100" s="56">
        <f t="shared" si="2"/>
        <v>0</v>
      </c>
      <c r="O100" s="57"/>
    </row>
    <row r="101" spans="1:15" ht="15.75">
      <c r="A101" s="9">
        <v>99</v>
      </c>
      <c r="B101" s="51">
        <v>780</v>
      </c>
      <c r="C101" s="12" t="s">
        <v>217</v>
      </c>
      <c r="D101" s="12" t="s">
        <v>209</v>
      </c>
      <c r="E101" s="12" t="s">
        <v>210</v>
      </c>
      <c r="F101" s="54">
        <v>780</v>
      </c>
      <c r="G101" s="48"/>
      <c r="H101" s="48"/>
      <c r="I101" s="48"/>
      <c r="J101" s="48"/>
      <c r="K101" s="48"/>
      <c r="L101" s="48"/>
      <c r="M101" s="56">
        <f t="shared" si="3"/>
        <v>0</v>
      </c>
      <c r="N101" s="56">
        <f t="shared" si="2"/>
        <v>0</v>
      </c>
      <c r="O101" s="57"/>
    </row>
    <row r="102" spans="1:15" ht="15.75">
      <c r="A102" s="9">
        <v>100</v>
      </c>
      <c r="B102" s="51">
        <v>781</v>
      </c>
      <c r="C102" s="10" t="s">
        <v>95</v>
      </c>
      <c r="D102" s="10" t="s">
        <v>92</v>
      </c>
      <c r="E102" s="10" t="s">
        <v>93</v>
      </c>
      <c r="F102" s="54">
        <v>781</v>
      </c>
      <c r="G102" s="48"/>
      <c r="H102" s="48"/>
      <c r="I102" s="48"/>
      <c r="J102" s="48"/>
      <c r="K102" s="48"/>
      <c r="L102" s="48"/>
      <c r="M102" s="56">
        <f t="shared" si="3"/>
        <v>0</v>
      </c>
      <c r="N102" s="56">
        <f t="shared" si="2"/>
        <v>0</v>
      </c>
      <c r="O102" s="57"/>
    </row>
    <row r="103" spans="1:15" ht="15.75">
      <c r="A103" s="9">
        <v>101</v>
      </c>
      <c r="B103" s="51">
        <v>792</v>
      </c>
      <c r="C103" s="12" t="s">
        <v>146</v>
      </c>
      <c r="D103" s="12" t="s">
        <v>120</v>
      </c>
      <c r="E103" s="12" t="s">
        <v>121</v>
      </c>
      <c r="F103" s="54">
        <v>792</v>
      </c>
      <c r="G103" s="48"/>
      <c r="H103" s="48"/>
      <c r="I103" s="48"/>
      <c r="J103" s="48"/>
      <c r="K103" s="48"/>
      <c r="L103" s="48"/>
      <c r="M103" s="56">
        <f t="shared" si="3"/>
        <v>0</v>
      </c>
      <c r="N103" s="56">
        <f t="shared" si="2"/>
        <v>0</v>
      </c>
      <c r="O103" s="57"/>
    </row>
    <row r="104" spans="1:15" ht="15.75">
      <c r="A104" s="9">
        <v>102</v>
      </c>
      <c r="B104" s="51">
        <v>793</v>
      </c>
      <c r="C104" s="12" t="s">
        <v>218</v>
      </c>
      <c r="D104" s="12" t="s">
        <v>209</v>
      </c>
      <c r="E104" s="12" t="s">
        <v>210</v>
      </c>
      <c r="F104" s="54">
        <v>793</v>
      </c>
      <c r="G104" s="48"/>
      <c r="H104" s="48"/>
      <c r="I104" s="48"/>
      <c r="J104" s="48"/>
      <c r="K104" s="48"/>
      <c r="L104" s="48"/>
      <c r="M104" s="56">
        <f t="shared" si="3"/>
        <v>0</v>
      </c>
      <c r="N104" s="56">
        <f t="shared" si="2"/>
        <v>0</v>
      </c>
      <c r="O104" s="57"/>
    </row>
    <row r="105" spans="1:15" ht="15.75">
      <c r="A105" s="9">
        <v>103</v>
      </c>
      <c r="B105" s="51">
        <v>797</v>
      </c>
      <c r="C105" s="12" t="s">
        <v>147</v>
      </c>
      <c r="D105" s="12" t="s">
        <v>120</v>
      </c>
      <c r="E105" s="12" t="s">
        <v>121</v>
      </c>
      <c r="F105" s="54">
        <v>797</v>
      </c>
      <c r="G105" s="48"/>
      <c r="H105" s="48"/>
      <c r="I105" s="48"/>
      <c r="J105" s="48"/>
      <c r="K105" s="48"/>
      <c r="L105" s="48"/>
      <c r="M105" s="56">
        <f t="shared" si="3"/>
        <v>0</v>
      </c>
      <c r="N105" s="56">
        <f t="shared" si="2"/>
        <v>0</v>
      </c>
      <c r="O105" s="57"/>
    </row>
    <row r="106" spans="1:15" ht="15.75">
      <c r="A106" s="9">
        <v>104</v>
      </c>
      <c r="B106" s="51">
        <v>798</v>
      </c>
      <c r="C106" s="12" t="s">
        <v>148</v>
      </c>
      <c r="D106" s="12" t="s">
        <v>120</v>
      </c>
      <c r="E106" s="12" t="s">
        <v>121</v>
      </c>
      <c r="F106" s="54">
        <v>798</v>
      </c>
      <c r="G106" s="48"/>
      <c r="H106" s="48"/>
      <c r="I106" s="48"/>
      <c r="J106" s="48"/>
      <c r="K106" s="48"/>
      <c r="L106" s="48"/>
      <c r="M106" s="56">
        <f t="shared" si="3"/>
        <v>0</v>
      </c>
      <c r="N106" s="56">
        <f t="shared" si="2"/>
        <v>0</v>
      </c>
      <c r="O106" s="57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="89" zoomScaleNormal="89" zoomScalePageLayoutView="0" workbookViewId="0" topLeftCell="A13">
      <selection activeCell="T36" sqref="T36"/>
    </sheetView>
  </sheetViews>
  <sheetFormatPr defaultColWidth="9.140625" defaultRowHeight="15"/>
  <cols>
    <col min="1" max="2" width="5.28125" style="0" customWidth="1"/>
    <col min="3" max="3" width="38.57421875" style="0" customWidth="1"/>
    <col min="4" max="4" width="40.8515625" style="0" customWidth="1"/>
    <col min="5" max="5" width="39.00390625" style="0" customWidth="1"/>
    <col min="6" max="6" width="7.57421875" style="0" customWidth="1"/>
    <col min="7" max="7" width="6.57421875" style="0" customWidth="1"/>
    <col min="8" max="8" width="6.00390625" style="0" customWidth="1"/>
    <col min="9" max="9" width="6.421875" style="0" customWidth="1"/>
    <col min="10" max="10" width="6.7109375" style="0" customWidth="1"/>
    <col min="11" max="11" width="6.140625" style="0" customWidth="1"/>
    <col min="12" max="13" width="6.7109375" style="0" customWidth="1"/>
    <col min="14" max="15" width="7.00390625" style="0" customWidth="1"/>
    <col min="16" max="16" width="6.7109375" style="0" customWidth="1"/>
    <col min="17" max="17" width="13.00390625" style="0" customWidth="1"/>
  </cols>
  <sheetData>
    <row r="1" spans="1:17" ht="15.75">
      <c r="A1" s="91" t="s">
        <v>342</v>
      </c>
      <c r="B1" s="91"/>
      <c r="C1" s="91"/>
      <c r="D1" s="91"/>
      <c r="E1" s="91"/>
      <c r="G1" s="58">
        <v>1</v>
      </c>
      <c r="H1" s="58">
        <v>2</v>
      </c>
      <c r="I1" s="58">
        <v>3</v>
      </c>
      <c r="J1" s="58">
        <v>4</v>
      </c>
      <c r="K1" s="58">
        <v>5</v>
      </c>
      <c r="L1" s="58">
        <v>6</v>
      </c>
      <c r="M1" s="58">
        <v>7</v>
      </c>
      <c r="N1" s="58">
        <v>8</v>
      </c>
      <c r="O1" s="58" t="s">
        <v>347</v>
      </c>
      <c r="P1" s="58" t="s">
        <v>348</v>
      </c>
      <c r="Q1" s="58" t="s">
        <v>349</v>
      </c>
    </row>
    <row r="2" spans="1:17" ht="21" customHeight="1">
      <c r="A2" s="9" t="s">
        <v>0</v>
      </c>
      <c r="B2" s="9" t="s">
        <v>346</v>
      </c>
      <c r="C2" s="36" t="s">
        <v>3</v>
      </c>
      <c r="D2" s="36" t="s">
        <v>1</v>
      </c>
      <c r="E2" s="36" t="s">
        <v>2</v>
      </c>
      <c r="F2" s="50" t="s">
        <v>346</v>
      </c>
      <c r="G2" s="58">
        <v>12</v>
      </c>
      <c r="H2" s="58">
        <v>10</v>
      </c>
      <c r="I2" s="58">
        <v>24</v>
      </c>
      <c r="J2" s="58">
        <v>15</v>
      </c>
      <c r="K2" s="58">
        <v>11</v>
      </c>
      <c r="L2" s="58">
        <v>6</v>
      </c>
      <c r="M2" s="58">
        <v>12</v>
      </c>
      <c r="N2" s="58">
        <v>4</v>
      </c>
      <c r="O2" s="58">
        <v>94</v>
      </c>
      <c r="P2" s="58"/>
      <c r="Q2" s="58"/>
    </row>
    <row r="3" spans="1:17" ht="15.75">
      <c r="A3" s="9">
        <v>1</v>
      </c>
      <c r="B3" s="51">
        <v>819</v>
      </c>
      <c r="C3" s="10" t="s">
        <v>57</v>
      </c>
      <c r="D3" s="8" t="s">
        <v>53</v>
      </c>
      <c r="E3" s="10" t="s">
        <v>58</v>
      </c>
      <c r="F3" s="54">
        <v>819</v>
      </c>
      <c r="G3" s="78">
        <v>12</v>
      </c>
      <c r="H3" s="78">
        <v>10</v>
      </c>
      <c r="I3" s="78">
        <v>21</v>
      </c>
      <c r="J3" s="78">
        <v>15</v>
      </c>
      <c r="K3" s="78">
        <v>8</v>
      </c>
      <c r="L3" s="78">
        <v>5</v>
      </c>
      <c r="M3" s="78">
        <v>12</v>
      </c>
      <c r="N3" s="78">
        <v>3</v>
      </c>
      <c r="O3" s="78">
        <f aca="true" t="shared" si="0" ref="O3:O49">G3+H3+I3+J3+K3+L3+M3+N3</f>
        <v>86</v>
      </c>
      <c r="P3" s="89">
        <f aca="true" t="shared" si="1" ref="P3:P49">O3/94</f>
        <v>0.9148936170212766</v>
      </c>
      <c r="Q3" s="58" t="s">
        <v>367</v>
      </c>
    </row>
    <row r="4" spans="1:17" ht="15.75">
      <c r="A4" s="9">
        <v>2</v>
      </c>
      <c r="B4" s="51">
        <v>801</v>
      </c>
      <c r="C4" s="12" t="s">
        <v>164</v>
      </c>
      <c r="D4" s="25" t="s">
        <v>120</v>
      </c>
      <c r="E4" s="12" t="s">
        <v>123</v>
      </c>
      <c r="F4" s="54">
        <v>801</v>
      </c>
      <c r="G4" s="78">
        <v>8</v>
      </c>
      <c r="H4" s="78">
        <v>9</v>
      </c>
      <c r="I4" s="78">
        <v>22</v>
      </c>
      <c r="J4" s="78">
        <v>15</v>
      </c>
      <c r="K4" s="78">
        <v>7</v>
      </c>
      <c r="L4" s="78">
        <v>4</v>
      </c>
      <c r="M4" s="78">
        <v>11</v>
      </c>
      <c r="N4" s="78">
        <v>3</v>
      </c>
      <c r="O4" s="78">
        <f t="shared" si="0"/>
        <v>79</v>
      </c>
      <c r="P4" s="89">
        <f t="shared" si="1"/>
        <v>0.8404255319148937</v>
      </c>
      <c r="Q4" s="58" t="s">
        <v>366</v>
      </c>
    </row>
    <row r="5" spans="1:17" ht="15.75">
      <c r="A5" s="9">
        <v>3</v>
      </c>
      <c r="B5" s="51">
        <v>808</v>
      </c>
      <c r="C5" s="35" t="s">
        <v>231</v>
      </c>
      <c r="D5" s="10" t="s">
        <v>224</v>
      </c>
      <c r="E5" s="10" t="s">
        <v>225</v>
      </c>
      <c r="F5" s="54">
        <v>808</v>
      </c>
      <c r="G5" s="78">
        <v>11</v>
      </c>
      <c r="H5" s="78">
        <v>9</v>
      </c>
      <c r="I5" s="78">
        <v>23</v>
      </c>
      <c r="J5" s="78">
        <v>12</v>
      </c>
      <c r="K5" s="78">
        <v>8</v>
      </c>
      <c r="L5" s="78">
        <v>4</v>
      </c>
      <c r="M5" s="78">
        <v>10</v>
      </c>
      <c r="N5" s="78">
        <v>2</v>
      </c>
      <c r="O5" s="78">
        <f t="shared" si="0"/>
        <v>79</v>
      </c>
      <c r="P5" s="89">
        <f t="shared" si="1"/>
        <v>0.8404255319148937</v>
      </c>
      <c r="Q5" s="58" t="s">
        <v>366</v>
      </c>
    </row>
    <row r="6" spans="1:17" ht="15.75">
      <c r="A6" s="9">
        <v>4</v>
      </c>
      <c r="B6" s="51">
        <v>833</v>
      </c>
      <c r="C6" s="13" t="s">
        <v>13</v>
      </c>
      <c r="D6" s="8" t="s">
        <v>5</v>
      </c>
      <c r="E6" s="8" t="s">
        <v>6</v>
      </c>
      <c r="F6" s="54">
        <v>833</v>
      </c>
      <c r="G6" s="78">
        <v>8</v>
      </c>
      <c r="H6" s="78">
        <v>10</v>
      </c>
      <c r="I6" s="78">
        <v>23</v>
      </c>
      <c r="J6" s="78">
        <v>9</v>
      </c>
      <c r="K6" s="78">
        <v>7</v>
      </c>
      <c r="L6" s="78">
        <v>3</v>
      </c>
      <c r="M6" s="78">
        <v>15</v>
      </c>
      <c r="N6" s="78">
        <v>1</v>
      </c>
      <c r="O6" s="78">
        <f t="shared" si="0"/>
        <v>76</v>
      </c>
      <c r="P6" s="89">
        <f t="shared" si="1"/>
        <v>0.8085106382978723</v>
      </c>
      <c r="Q6" s="58" t="s">
        <v>366</v>
      </c>
    </row>
    <row r="7" spans="1:17" ht="15.75">
      <c r="A7" s="9">
        <v>5</v>
      </c>
      <c r="B7" s="51">
        <v>804</v>
      </c>
      <c r="C7" s="28" t="s">
        <v>191</v>
      </c>
      <c r="D7" s="23" t="s">
        <v>181</v>
      </c>
      <c r="E7" s="28" t="s">
        <v>186</v>
      </c>
      <c r="F7" s="54">
        <v>804</v>
      </c>
      <c r="G7" s="78">
        <v>11</v>
      </c>
      <c r="H7" s="78">
        <v>8</v>
      </c>
      <c r="I7" s="78">
        <v>18</v>
      </c>
      <c r="J7" s="78">
        <v>15</v>
      </c>
      <c r="K7" s="78">
        <v>4</v>
      </c>
      <c r="L7" s="78">
        <v>1</v>
      </c>
      <c r="M7" s="78">
        <v>12</v>
      </c>
      <c r="N7" s="78">
        <v>4</v>
      </c>
      <c r="O7" s="78">
        <f t="shared" si="0"/>
        <v>73</v>
      </c>
      <c r="P7" s="89">
        <f t="shared" si="1"/>
        <v>0.776595744680851</v>
      </c>
      <c r="Q7" s="58" t="s">
        <v>366</v>
      </c>
    </row>
    <row r="8" spans="1:17" ht="15.75">
      <c r="A8" s="9">
        <v>6</v>
      </c>
      <c r="B8" s="51">
        <v>836</v>
      </c>
      <c r="C8" s="12" t="s">
        <v>151</v>
      </c>
      <c r="D8" s="25" t="s">
        <v>120</v>
      </c>
      <c r="E8" s="12" t="s">
        <v>123</v>
      </c>
      <c r="F8" s="54">
        <v>836</v>
      </c>
      <c r="G8" s="78">
        <v>10</v>
      </c>
      <c r="H8" s="78">
        <v>10</v>
      </c>
      <c r="I8" s="78">
        <v>16</v>
      </c>
      <c r="J8" s="78">
        <v>15</v>
      </c>
      <c r="K8" s="78">
        <v>8</v>
      </c>
      <c r="L8" s="78">
        <v>2</v>
      </c>
      <c r="M8" s="78">
        <v>11</v>
      </c>
      <c r="N8" s="78">
        <v>1</v>
      </c>
      <c r="O8" s="78">
        <f t="shared" si="0"/>
        <v>73</v>
      </c>
      <c r="P8" s="89">
        <f t="shared" si="1"/>
        <v>0.776595744680851</v>
      </c>
      <c r="Q8" s="58" t="s">
        <v>366</v>
      </c>
    </row>
    <row r="9" spans="1:17" ht="15.75">
      <c r="A9" s="9">
        <v>7</v>
      </c>
      <c r="B9" s="51">
        <v>849</v>
      </c>
      <c r="C9" s="66" t="s">
        <v>356</v>
      </c>
      <c r="D9" s="12" t="s">
        <v>355</v>
      </c>
      <c r="E9" s="8" t="s">
        <v>307</v>
      </c>
      <c r="F9" s="54">
        <v>849</v>
      </c>
      <c r="G9" s="78">
        <v>12</v>
      </c>
      <c r="H9" s="78">
        <v>9</v>
      </c>
      <c r="I9" s="78">
        <v>23</v>
      </c>
      <c r="J9" s="78">
        <v>13</v>
      </c>
      <c r="K9" s="78">
        <v>10</v>
      </c>
      <c r="L9" s="78">
        <v>3</v>
      </c>
      <c r="M9" s="78">
        <v>0</v>
      </c>
      <c r="N9" s="78">
        <v>2</v>
      </c>
      <c r="O9" s="78">
        <f t="shared" si="0"/>
        <v>72</v>
      </c>
      <c r="P9" s="89">
        <f t="shared" si="1"/>
        <v>0.7659574468085106</v>
      </c>
      <c r="Q9" s="58" t="s">
        <v>366</v>
      </c>
    </row>
    <row r="10" spans="1:17" ht="15.75">
      <c r="A10" s="9">
        <v>8</v>
      </c>
      <c r="B10" s="51">
        <v>821</v>
      </c>
      <c r="C10" s="19" t="s">
        <v>171</v>
      </c>
      <c r="D10" s="8" t="s">
        <v>169</v>
      </c>
      <c r="E10" s="10" t="s">
        <v>170</v>
      </c>
      <c r="F10" s="54">
        <v>821</v>
      </c>
      <c r="G10" s="78">
        <v>11</v>
      </c>
      <c r="H10" s="78">
        <v>9</v>
      </c>
      <c r="I10" s="78">
        <v>17</v>
      </c>
      <c r="J10" s="78">
        <v>9</v>
      </c>
      <c r="K10" s="78">
        <v>5</v>
      </c>
      <c r="L10" s="78">
        <v>5</v>
      </c>
      <c r="M10" s="78">
        <v>12</v>
      </c>
      <c r="N10" s="78">
        <v>3</v>
      </c>
      <c r="O10" s="78">
        <f t="shared" si="0"/>
        <v>71</v>
      </c>
      <c r="P10" s="89">
        <f t="shared" si="1"/>
        <v>0.7553191489361702</v>
      </c>
      <c r="Q10" s="58" t="s">
        <v>366</v>
      </c>
    </row>
    <row r="11" spans="1:17" ht="15.75">
      <c r="A11" s="9">
        <v>9</v>
      </c>
      <c r="B11" s="51">
        <v>826</v>
      </c>
      <c r="C11" s="10" t="s">
        <v>311</v>
      </c>
      <c r="D11" s="10" t="s">
        <v>294</v>
      </c>
      <c r="E11" s="10" t="s">
        <v>307</v>
      </c>
      <c r="F11" s="54">
        <v>826</v>
      </c>
      <c r="G11" s="78">
        <v>11</v>
      </c>
      <c r="H11" s="78">
        <v>5</v>
      </c>
      <c r="I11" s="78">
        <v>19</v>
      </c>
      <c r="J11" s="78">
        <v>11</v>
      </c>
      <c r="K11" s="78">
        <v>8</v>
      </c>
      <c r="L11" s="78">
        <v>2</v>
      </c>
      <c r="M11" s="78">
        <v>12</v>
      </c>
      <c r="N11" s="78">
        <v>3</v>
      </c>
      <c r="O11" s="78">
        <f t="shared" si="0"/>
        <v>71</v>
      </c>
      <c r="P11" s="89">
        <f t="shared" si="1"/>
        <v>0.7553191489361702</v>
      </c>
      <c r="Q11" s="58" t="s">
        <v>366</v>
      </c>
    </row>
    <row r="12" spans="1:17" ht="15.75">
      <c r="A12" s="9">
        <v>10</v>
      </c>
      <c r="B12" s="51">
        <v>809</v>
      </c>
      <c r="C12" s="48" t="s">
        <v>333</v>
      </c>
      <c r="D12" s="48" t="s">
        <v>53</v>
      </c>
      <c r="E12" s="48" t="s">
        <v>58</v>
      </c>
      <c r="F12" s="54">
        <v>809</v>
      </c>
      <c r="G12" s="78">
        <v>10</v>
      </c>
      <c r="H12" s="78">
        <v>6</v>
      </c>
      <c r="I12" s="78">
        <v>20</v>
      </c>
      <c r="J12" s="78">
        <v>12</v>
      </c>
      <c r="K12" s="78">
        <v>6</v>
      </c>
      <c r="L12" s="78">
        <v>2</v>
      </c>
      <c r="M12" s="78">
        <v>11</v>
      </c>
      <c r="N12" s="78">
        <v>1</v>
      </c>
      <c r="O12" s="78">
        <f t="shared" si="0"/>
        <v>68</v>
      </c>
      <c r="P12" s="89">
        <f t="shared" si="1"/>
        <v>0.723404255319149</v>
      </c>
      <c r="Q12" s="58" t="s">
        <v>366</v>
      </c>
    </row>
    <row r="13" spans="1:17" ht="15.75">
      <c r="A13" s="9">
        <v>11</v>
      </c>
      <c r="B13" s="51">
        <v>813</v>
      </c>
      <c r="C13" s="10" t="s">
        <v>313</v>
      </c>
      <c r="D13" s="10" t="s">
        <v>294</v>
      </c>
      <c r="E13" s="10" t="s">
        <v>307</v>
      </c>
      <c r="F13" s="54">
        <v>813</v>
      </c>
      <c r="G13" s="78">
        <v>12</v>
      </c>
      <c r="H13" s="78">
        <v>9</v>
      </c>
      <c r="I13" s="78">
        <v>16</v>
      </c>
      <c r="J13" s="78">
        <v>10</v>
      </c>
      <c r="K13" s="78">
        <v>6</v>
      </c>
      <c r="L13" s="78">
        <v>4</v>
      </c>
      <c r="M13" s="78">
        <v>9</v>
      </c>
      <c r="N13" s="78">
        <v>2</v>
      </c>
      <c r="O13" s="78">
        <f t="shared" si="0"/>
        <v>68</v>
      </c>
      <c r="P13" s="89">
        <f t="shared" si="1"/>
        <v>0.723404255319149</v>
      </c>
      <c r="Q13" s="58" t="s">
        <v>366</v>
      </c>
    </row>
    <row r="14" spans="1:17" ht="15.75">
      <c r="A14" s="9">
        <v>12</v>
      </c>
      <c r="B14" s="51">
        <v>831</v>
      </c>
      <c r="C14" s="12" t="s">
        <v>150</v>
      </c>
      <c r="D14" s="25" t="s">
        <v>120</v>
      </c>
      <c r="E14" s="12" t="s">
        <v>123</v>
      </c>
      <c r="F14" s="54">
        <v>831</v>
      </c>
      <c r="G14" s="78">
        <v>8</v>
      </c>
      <c r="H14" s="78">
        <v>9</v>
      </c>
      <c r="I14" s="78">
        <v>21</v>
      </c>
      <c r="J14" s="78">
        <v>5</v>
      </c>
      <c r="K14" s="78">
        <v>9</v>
      </c>
      <c r="L14" s="78">
        <v>2</v>
      </c>
      <c r="M14" s="78">
        <v>11</v>
      </c>
      <c r="N14" s="78">
        <v>1</v>
      </c>
      <c r="O14" s="78">
        <f t="shared" si="0"/>
        <v>66</v>
      </c>
      <c r="P14" s="89">
        <f t="shared" si="1"/>
        <v>0.7021276595744681</v>
      </c>
      <c r="Q14" s="58" t="s">
        <v>366</v>
      </c>
    </row>
    <row r="15" spans="1:17" ht="15.75">
      <c r="A15" s="9">
        <v>13</v>
      </c>
      <c r="B15" s="51">
        <v>846</v>
      </c>
      <c r="C15" s="11" t="s">
        <v>330</v>
      </c>
      <c r="D15" s="10" t="s">
        <v>331</v>
      </c>
      <c r="E15" s="11" t="s">
        <v>280</v>
      </c>
      <c r="F15" s="54">
        <v>846</v>
      </c>
      <c r="G15" s="78">
        <v>7</v>
      </c>
      <c r="H15" s="78">
        <v>6</v>
      </c>
      <c r="I15" s="78">
        <v>18</v>
      </c>
      <c r="J15" s="78">
        <v>11</v>
      </c>
      <c r="K15" s="78">
        <v>4</v>
      </c>
      <c r="L15" s="78">
        <v>0</v>
      </c>
      <c r="M15" s="78">
        <v>1</v>
      </c>
      <c r="N15" s="78">
        <v>18</v>
      </c>
      <c r="O15" s="78">
        <f t="shared" si="0"/>
        <v>65</v>
      </c>
      <c r="P15" s="89">
        <f t="shared" si="1"/>
        <v>0.6914893617021277</v>
      </c>
      <c r="Q15" s="58" t="s">
        <v>366</v>
      </c>
    </row>
    <row r="16" spans="1:17" ht="15.75">
      <c r="A16" s="9">
        <v>14</v>
      </c>
      <c r="B16" s="51">
        <v>835</v>
      </c>
      <c r="C16" s="10" t="s">
        <v>59</v>
      </c>
      <c r="D16" s="8" t="s">
        <v>53</v>
      </c>
      <c r="E16" s="10" t="s">
        <v>58</v>
      </c>
      <c r="F16" s="54">
        <v>835</v>
      </c>
      <c r="G16" s="78">
        <v>10</v>
      </c>
      <c r="H16" s="78">
        <v>8</v>
      </c>
      <c r="I16" s="78">
        <v>17</v>
      </c>
      <c r="J16" s="78">
        <v>9</v>
      </c>
      <c r="K16" s="78">
        <v>4</v>
      </c>
      <c r="L16" s="78">
        <v>3</v>
      </c>
      <c r="M16" s="78">
        <v>12</v>
      </c>
      <c r="N16" s="78">
        <v>1</v>
      </c>
      <c r="O16" s="78">
        <f t="shared" si="0"/>
        <v>64</v>
      </c>
      <c r="P16" s="89">
        <f t="shared" si="1"/>
        <v>0.6808510638297872</v>
      </c>
      <c r="Q16" s="58" t="s">
        <v>366</v>
      </c>
    </row>
    <row r="17" spans="1:17" ht="15.75">
      <c r="A17" s="9">
        <v>15</v>
      </c>
      <c r="B17" s="51">
        <v>847</v>
      </c>
      <c r="C17" s="38" t="s">
        <v>332</v>
      </c>
      <c r="D17" s="12" t="s">
        <v>331</v>
      </c>
      <c r="E17" s="11" t="s">
        <v>280</v>
      </c>
      <c r="F17" s="54">
        <v>847</v>
      </c>
      <c r="G17" s="78">
        <v>11</v>
      </c>
      <c r="H17" s="78">
        <v>7</v>
      </c>
      <c r="I17" s="78">
        <v>21</v>
      </c>
      <c r="J17" s="78">
        <v>13</v>
      </c>
      <c r="K17" s="78">
        <v>6</v>
      </c>
      <c r="L17" s="78">
        <v>4</v>
      </c>
      <c r="M17" s="78">
        <v>0</v>
      </c>
      <c r="N17" s="78">
        <v>1</v>
      </c>
      <c r="O17" s="78">
        <f t="shared" si="0"/>
        <v>63</v>
      </c>
      <c r="P17" s="89">
        <f t="shared" si="1"/>
        <v>0.6702127659574468</v>
      </c>
      <c r="Q17" s="58" t="s">
        <v>366</v>
      </c>
    </row>
    <row r="18" spans="1:17" ht="15.75">
      <c r="A18" s="9">
        <v>16</v>
      </c>
      <c r="B18" s="51">
        <v>812</v>
      </c>
      <c r="C18" s="10" t="s">
        <v>306</v>
      </c>
      <c r="D18" s="10" t="s">
        <v>294</v>
      </c>
      <c r="E18" s="10" t="s">
        <v>307</v>
      </c>
      <c r="F18" s="54">
        <v>812</v>
      </c>
      <c r="G18" s="78">
        <v>10</v>
      </c>
      <c r="H18" s="78">
        <v>9</v>
      </c>
      <c r="I18" s="78">
        <v>16</v>
      </c>
      <c r="J18" s="78">
        <v>10</v>
      </c>
      <c r="K18" s="78">
        <v>7</v>
      </c>
      <c r="L18" s="78">
        <v>2</v>
      </c>
      <c r="M18" s="78">
        <v>5</v>
      </c>
      <c r="N18" s="78">
        <v>2</v>
      </c>
      <c r="O18" s="78">
        <f t="shared" si="0"/>
        <v>61</v>
      </c>
      <c r="P18" s="89">
        <f t="shared" si="1"/>
        <v>0.648936170212766</v>
      </c>
      <c r="Q18" s="58" t="s">
        <v>366</v>
      </c>
    </row>
    <row r="19" spans="1:17" ht="15.75">
      <c r="A19" s="9">
        <v>17</v>
      </c>
      <c r="B19" s="51">
        <v>814</v>
      </c>
      <c r="C19" s="13" t="s">
        <v>12</v>
      </c>
      <c r="D19" s="8" t="s">
        <v>5</v>
      </c>
      <c r="E19" s="8" t="s">
        <v>6</v>
      </c>
      <c r="F19" s="54">
        <v>814</v>
      </c>
      <c r="G19" s="78">
        <v>10</v>
      </c>
      <c r="H19" s="78">
        <v>9</v>
      </c>
      <c r="I19" s="78">
        <v>16</v>
      </c>
      <c r="J19" s="78">
        <v>15</v>
      </c>
      <c r="K19" s="78">
        <v>8</v>
      </c>
      <c r="L19" s="78">
        <v>2</v>
      </c>
      <c r="M19" s="78">
        <v>0</v>
      </c>
      <c r="N19" s="78">
        <v>1</v>
      </c>
      <c r="O19" s="78">
        <f t="shared" si="0"/>
        <v>61</v>
      </c>
      <c r="P19" s="89">
        <f t="shared" si="1"/>
        <v>0.648936170212766</v>
      </c>
      <c r="Q19" s="58" t="s">
        <v>366</v>
      </c>
    </row>
    <row r="20" spans="1:17" ht="15.75">
      <c r="A20" s="9">
        <v>18</v>
      </c>
      <c r="B20" s="51">
        <v>824</v>
      </c>
      <c r="C20" s="10" t="s">
        <v>86</v>
      </c>
      <c r="D20" s="8" t="s">
        <v>83</v>
      </c>
      <c r="E20" s="10" t="s">
        <v>87</v>
      </c>
      <c r="F20" s="54">
        <v>824</v>
      </c>
      <c r="G20" s="78">
        <v>11</v>
      </c>
      <c r="H20" s="78">
        <v>10</v>
      </c>
      <c r="I20" s="78">
        <v>15</v>
      </c>
      <c r="J20" s="78">
        <v>15</v>
      </c>
      <c r="K20" s="78">
        <v>5</v>
      </c>
      <c r="L20" s="78">
        <v>4</v>
      </c>
      <c r="M20" s="78">
        <v>0</v>
      </c>
      <c r="N20" s="78">
        <v>1</v>
      </c>
      <c r="O20" s="78">
        <f t="shared" si="0"/>
        <v>61</v>
      </c>
      <c r="P20" s="89">
        <f t="shared" si="1"/>
        <v>0.648936170212766</v>
      </c>
      <c r="Q20" s="58" t="s">
        <v>366</v>
      </c>
    </row>
    <row r="21" spans="1:17" ht="15.75">
      <c r="A21" s="9">
        <v>19</v>
      </c>
      <c r="B21" s="51">
        <v>837</v>
      </c>
      <c r="C21" s="10" t="s">
        <v>259</v>
      </c>
      <c r="D21" s="10" t="s">
        <v>238</v>
      </c>
      <c r="E21" s="12" t="s">
        <v>251</v>
      </c>
      <c r="F21" s="54">
        <v>837</v>
      </c>
      <c r="G21" s="78">
        <v>11</v>
      </c>
      <c r="H21" s="78">
        <v>10</v>
      </c>
      <c r="I21" s="78">
        <v>13</v>
      </c>
      <c r="J21" s="78">
        <v>7</v>
      </c>
      <c r="K21" s="78">
        <v>8</v>
      </c>
      <c r="L21" s="78">
        <v>4</v>
      </c>
      <c r="M21" s="78">
        <v>7</v>
      </c>
      <c r="N21" s="78">
        <v>1</v>
      </c>
      <c r="O21" s="78">
        <f t="shared" si="0"/>
        <v>61</v>
      </c>
      <c r="P21" s="89">
        <f t="shared" si="1"/>
        <v>0.648936170212766</v>
      </c>
      <c r="Q21" s="58" t="s">
        <v>366</v>
      </c>
    </row>
    <row r="22" spans="1:17" ht="15.75">
      <c r="A22" s="9">
        <v>20</v>
      </c>
      <c r="B22" s="51">
        <v>811</v>
      </c>
      <c r="C22" s="28" t="s">
        <v>363</v>
      </c>
      <c r="D22" s="23" t="s">
        <v>181</v>
      </c>
      <c r="E22" s="28" t="s">
        <v>186</v>
      </c>
      <c r="F22" s="54">
        <v>811</v>
      </c>
      <c r="G22" s="78">
        <v>10</v>
      </c>
      <c r="H22" s="78">
        <v>8</v>
      </c>
      <c r="I22" s="78">
        <v>6</v>
      </c>
      <c r="J22" s="78">
        <v>9</v>
      </c>
      <c r="K22" s="78">
        <v>5</v>
      </c>
      <c r="L22" s="78">
        <v>8</v>
      </c>
      <c r="M22" s="78">
        <v>3</v>
      </c>
      <c r="N22" s="78">
        <v>11</v>
      </c>
      <c r="O22" s="78">
        <f t="shared" si="0"/>
        <v>60</v>
      </c>
      <c r="P22" s="89">
        <f t="shared" si="1"/>
        <v>0.6382978723404256</v>
      </c>
      <c r="Q22" s="58" t="s">
        <v>366</v>
      </c>
    </row>
    <row r="23" spans="1:17" ht="15.75">
      <c r="A23" s="9">
        <v>21</v>
      </c>
      <c r="B23" s="51">
        <v>827</v>
      </c>
      <c r="C23" s="17" t="s">
        <v>30</v>
      </c>
      <c r="D23" s="24" t="s">
        <v>28</v>
      </c>
      <c r="E23" s="17" t="s">
        <v>29</v>
      </c>
      <c r="F23" s="54">
        <v>827</v>
      </c>
      <c r="G23" s="78">
        <v>12</v>
      </c>
      <c r="H23" s="78">
        <v>10</v>
      </c>
      <c r="I23" s="78">
        <v>24</v>
      </c>
      <c r="J23" s="78">
        <v>3</v>
      </c>
      <c r="K23" s="78">
        <v>8</v>
      </c>
      <c r="L23" s="78">
        <v>1</v>
      </c>
      <c r="M23" s="78">
        <v>0</v>
      </c>
      <c r="N23" s="78">
        <v>2</v>
      </c>
      <c r="O23" s="78">
        <f t="shared" si="0"/>
        <v>60</v>
      </c>
      <c r="P23" s="89">
        <f t="shared" si="1"/>
        <v>0.6382978723404256</v>
      </c>
      <c r="Q23" s="58" t="s">
        <v>366</v>
      </c>
    </row>
    <row r="24" spans="1:17" ht="15.75">
      <c r="A24" s="9">
        <v>22</v>
      </c>
      <c r="B24" s="51">
        <v>828</v>
      </c>
      <c r="C24" s="10" t="s">
        <v>96</v>
      </c>
      <c r="D24" s="8" t="s">
        <v>92</v>
      </c>
      <c r="E24" s="10" t="s">
        <v>93</v>
      </c>
      <c r="F24" s="54">
        <v>828</v>
      </c>
      <c r="G24" s="78">
        <v>10</v>
      </c>
      <c r="H24" s="78">
        <v>8</v>
      </c>
      <c r="I24" s="78">
        <v>21</v>
      </c>
      <c r="J24" s="78">
        <v>9</v>
      </c>
      <c r="K24" s="78">
        <v>10</v>
      </c>
      <c r="L24" s="78">
        <v>0</v>
      </c>
      <c r="M24" s="78">
        <v>0</v>
      </c>
      <c r="N24" s="78">
        <v>2</v>
      </c>
      <c r="O24" s="78">
        <f t="shared" si="0"/>
        <v>60</v>
      </c>
      <c r="P24" s="89">
        <f t="shared" si="1"/>
        <v>0.6382978723404256</v>
      </c>
      <c r="Q24" s="58" t="s">
        <v>366</v>
      </c>
    </row>
    <row r="25" spans="1:17" ht="15.75">
      <c r="A25" s="9">
        <v>23</v>
      </c>
      <c r="B25" s="51">
        <v>834</v>
      </c>
      <c r="C25" s="10" t="s">
        <v>46</v>
      </c>
      <c r="D25" s="8" t="s">
        <v>222</v>
      </c>
      <c r="E25" s="10" t="s">
        <v>47</v>
      </c>
      <c r="F25" s="54">
        <v>834</v>
      </c>
      <c r="G25" s="78">
        <v>12</v>
      </c>
      <c r="H25" s="78">
        <v>7</v>
      </c>
      <c r="I25" s="78">
        <v>22</v>
      </c>
      <c r="J25" s="78">
        <v>7</v>
      </c>
      <c r="K25" s="78">
        <v>5</v>
      </c>
      <c r="L25" s="78">
        <v>3</v>
      </c>
      <c r="M25" s="78">
        <v>0</v>
      </c>
      <c r="N25" s="78">
        <v>2</v>
      </c>
      <c r="O25" s="78">
        <f t="shared" si="0"/>
        <v>58</v>
      </c>
      <c r="P25" s="89">
        <f t="shared" si="1"/>
        <v>0.6170212765957447</v>
      </c>
      <c r="Q25" s="58" t="s">
        <v>366</v>
      </c>
    </row>
    <row r="26" spans="1:17" ht="15.75">
      <c r="A26" s="9">
        <v>24</v>
      </c>
      <c r="B26" s="51">
        <v>816</v>
      </c>
      <c r="C26" s="10" t="s">
        <v>309</v>
      </c>
      <c r="D26" s="10" t="s">
        <v>294</v>
      </c>
      <c r="E26" s="10" t="s">
        <v>307</v>
      </c>
      <c r="F26" s="54">
        <v>816</v>
      </c>
      <c r="G26" s="78">
        <v>11</v>
      </c>
      <c r="H26" s="78">
        <v>5</v>
      </c>
      <c r="I26" s="78">
        <v>0</v>
      </c>
      <c r="J26" s="78">
        <v>15</v>
      </c>
      <c r="K26" s="78">
        <v>6</v>
      </c>
      <c r="L26" s="78">
        <v>4</v>
      </c>
      <c r="M26" s="78">
        <v>12</v>
      </c>
      <c r="N26" s="78">
        <v>3</v>
      </c>
      <c r="O26" s="78">
        <f t="shared" si="0"/>
        <v>56</v>
      </c>
      <c r="P26" s="89">
        <f t="shared" si="1"/>
        <v>0.5957446808510638</v>
      </c>
      <c r="Q26" s="58" t="s">
        <v>366</v>
      </c>
    </row>
    <row r="27" spans="1:17" ht="15.75">
      <c r="A27" s="9">
        <v>25</v>
      </c>
      <c r="B27" s="51">
        <v>830</v>
      </c>
      <c r="C27" s="10" t="s">
        <v>111</v>
      </c>
      <c r="D27" s="8" t="s">
        <v>109</v>
      </c>
      <c r="E27" s="10" t="s">
        <v>110</v>
      </c>
      <c r="F27" s="54">
        <v>830</v>
      </c>
      <c r="G27" s="78">
        <v>11</v>
      </c>
      <c r="H27" s="78">
        <v>20</v>
      </c>
      <c r="I27" s="78">
        <v>10</v>
      </c>
      <c r="J27" s="78">
        <v>0</v>
      </c>
      <c r="K27" s="78">
        <v>7</v>
      </c>
      <c r="L27" s="78">
        <v>4</v>
      </c>
      <c r="M27" s="78">
        <v>1</v>
      </c>
      <c r="N27" s="78">
        <v>1</v>
      </c>
      <c r="O27" s="78">
        <f t="shared" si="0"/>
        <v>54</v>
      </c>
      <c r="P27" s="89">
        <f t="shared" si="1"/>
        <v>0.574468085106383</v>
      </c>
      <c r="Q27" s="58" t="s">
        <v>366</v>
      </c>
    </row>
    <row r="28" spans="1:17" ht="15.75">
      <c r="A28" s="9">
        <v>26</v>
      </c>
      <c r="B28" s="51">
        <v>840</v>
      </c>
      <c r="C28" s="10" t="s">
        <v>72</v>
      </c>
      <c r="D28" s="8" t="s">
        <v>70</v>
      </c>
      <c r="E28" s="10" t="s">
        <v>71</v>
      </c>
      <c r="F28" s="54">
        <v>840</v>
      </c>
      <c r="G28" s="78">
        <v>11</v>
      </c>
      <c r="H28" s="78">
        <v>8</v>
      </c>
      <c r="I28" s="78">
        <v>16</v>
      </c>
      <c r="J28" s="78">
        <v>8</v>
      </c>
      <c r="K28" s="78">
        <v>6</v>
      </c>
      <c r="L28" s="78">
        <v>4</v>
      </c>
      <c r="M28" s="78">
        <v>0</v>
      </c>
      <c r="N28" s="78">
        <v>1</v>
      </c>
      <c r="O28" s="78">
        <f t="shared" si="0"/>
        <v>54</v>
      </c>
      <c r="P28" s="89">
        <f t="shared" si="1"/>
        <v>0.574468085106383</v>
      </c>
      <c r="Q28" s="58" t="s">
        <v>366</v>
      </c>
    </row>
    <row r="29" spans="1:17" ht="15.75">
      <c r="A29" s="9">
        <v>27</v>
      </c>
      <c r="B29" s="51">
        <v>845</v>
      </c>
      <c r="C29" s="35" t="s">
        <v>329</v>
      </c>
      <c r="D29" s="10" t="s">
        <v>224</v>
      </c>
      <c r="E29" s="10" t="s">
        <v>225</v>
      </c>
      <c r="F29" s="54">
        <v>845</v>
      </c>
      <c r="G29" s="78">
        <v>10</v>
      </c>
      <c r="H29" s="78">
        <v>8</v>
      </c>
      <c r="I29" s="78">
        <v>19</v>
      </c>
      <c r="J29" s="78">
        <v>4</v>
      </c>
      <c r="K29" s="78">
        <v>7</v>
      </c>
      <c r="L29" s="78">
        <v>4</v>
      </c>
      <c r="M29" s="78">
        <v>0</v>
      </c>
      <c r="N29" s="78">
        <v>2</v>
      </c>
      <c r="O29" s="78">
        <f t="shared" si="0"/>
        <v>54</v>
      </c>
      <c r="P29" s="89">
        <f t="shared" si="1"/>
        <v>0.574468085106383</v>
      </c>
      <c r="Q29" s="58" t="s">
        <v>366</v>
      </c>
    </row>
    <row r="30" spans="1:17" ht="15.75">
      <c r="A30" s="9">
        <v>28</v>
      </c>
      <c r="B30" s="51">
        <v>806</v>
      </c>
      <c r="C30" s="28" t="s">
        <v>192</v>
      </c>
      <c r="D30" s="23" t="s">
        <v>181</v>
      </c>
      <c r="E30" s="28" t="s">
        <v>186</v>
      </c>
      <c r="F30" s="54">
        <v>806</v>
      </c>
      <c r="G30" s="78">
        <v>11</v>
      </c>
      <c r="H30" s="78">
        <v>7</v>
      </c>
      <c r="I30" s="78">
        <v>16</v>
      </c>
      <c r="J30" s="78">
        <v>5</v>
      </c>
      <c r="K30" s="78">
        <v>8</v>
      </c>
      <c r="L30" s="78">
        <v>2</v>
      </c>
      <c r="M30" s="78">
        <v>0</v>
      </c>
      <c r="N30" s="78">
        <v>3</v>
      </c>
      <c r="O30" s="78">
        <f t="shared" si="0"/>
        <v>52</v>
      </c>
      <c r="P30" s="89">
        <f t="shared" si="1"/>
        <v>0.5531914893617021</v>
      </c>
      <c r="Q30" s="58" t="s">
        <v>366</v>
      </c>
    </row>
    <row r="31" spans="1:17" ht="15.75">
      <c r="A31" s="9">
        <v>29</v>
      </c>
      <c r="B31" s="51">
        <v>832</v>
      </c>
      <c r="C31" s="10" t="s">
        <v>312</v>
      </c>
      <c r="D31" s="10" t="s">
        <v>294</v>
      </c>
      <c r="E31" s="10" t="s">
        <v>307</v>
      </c>
      <c r="F31" s="54">
        <v>832</v>
      </c>
      <c r="G31" s="78">
        <v>10</v>
      </c>
      <c r="H31" s="78">
        <v>8</v>
      </c>
      <c r="I31" s="78">
        <v>16</v>
      </c>
      <c r="J31" s="78">
        <v>7</v>
      </c>
      <c r="K31" s="78">
        <v>7</v>
      </c>
      <c r="L31" s="78">
        <v>3</v>
      </c>
      <c r="M31" s="78">
        <v>0</v>
      </c>
      <c r="N31" s="78">
        <v>1</v>
      </c>
      <c r="O31" s="78">
        <f t="shared" si="0"/>
        <v>52</v>
      </c>
      <c r="P31" s="89">
        <f t="shared" si="1"/>
        <v>0.5531914893617021</v>
      </c>
      <c r="Q31" s="58" t="s">
        <v>366</v>
      </c>
    </row>
    <row r="32" spans="1:17" ht="15.75">
      <c r="A32" s="9">
        <v>30</v>
      </c>
      <c r="B32" s="51">
        <v>848</v>
      </c>
      <c r="C32" s="66" t="s">
        <v>354</v>
      </c>
      <c r="D32" s="12" t="s">
        <v>355</v>
      </c>
      <c r="E32" s="8" t="s">
        <v>307</v>
      </c>
      <c r="F32" s="54">
        <v>848</v>
      </c>
      <c r="G32" s="78">
        <v>5</v>
      </c>
      <c r="H32" s="78">
        <v>8</v>
      </c>
      <c r="I32" s="78">
        <v>10</v>
      </c>
      <c r="J32" s="78">
        <v>14</v>
      </c>
      <c r="K32" s="78">
        <v>8</v>
      </c>
      <c r="L32" s="78">
        <v>4</v>
      </c>
      <c r="M32" s="78">
        <v>0</v>
      </c>
      <c r="N32" s="78">
        <v>2</v>
      </c>
      <c r="O32" s="78">
        <f t="shared" si="0"/>
        <v>51</v>
      </c>
      <c r="P32" s="89">
        <f t="shared" si="1"/>
        <v>0.5425531914893617</v>
      </c>
      <c r="Q32" s="58" t="s">
        <v>366</v>
      </c>
    </row>
    <row r="33" spans="1:17" ht="15.75">
      <c r="A33" s="9">
        <v>31</v>
      </c>
      <c r="B33" s="51">
        <v>822</v>
      </c>
      <c r="C33" s="30" t="s">
        <v>184</v>
      </c>
      <c r="D33" s="23" t="s">
        <v>181</v>
      </c>
      <c r="E33" s="28" t="s">
        <v>183</v>
      </c>
      <c r="F33" s="54">
        <v>822</v>
      </c>
      <c r="G33" s="78">
        <v>11</v>
      </c>
      <c r="H33" s="78">
        <v>8</v>
      </c>
      <c r="I33" s="78">
        <v>16</v>
      </c>
      <c r="J33" s="78">
        <v>5</v>
      </c>
      <c r="K33" s="78">
        <v>5</v>
      </c>
      <c r="L33" s="78">
        <v>3</v>
      </c>
      <c r="M33" s="78">
        <v>0</v>
      </c>
      <c r="N33" s="78">
        <v>1</v>
      </c>
      <c r="O33" s="78">
        <f t="shared" si="0"/>
        <v>49</v>
      </c>
      <c r="P33" s="89">
        <f t="shared" si="1"/>
        <v>0.5212765957446809</v>
      </c>
      <c r="Q33" s="58" t="s">
        <v>366</v>
      </c>
    </row>
    <row r="34" spans="1:17" ht="15.75">
      <c r="A34" s="9">
        <v>32</v>
      </c>
      <c r="B34" s="51">
        <v>841</v>
      </c>
      <c r="C34" s="10" t="s">
        <v>97</v>
      </c>
      <c r="D34" s="8" t="s">
        <v>92</v>
      </c>
      <c r="E34" s="10" t="s">
        <v>93</v>
      </c>
      <c r="F34" s="54">
        <v>841</v>
      </c>
      <c r="G34" s="78">
        <v>3</v>
      </c>
      <c r="H34" s="78">
        <v>8</v>
      </c>
      <c r="I34" s="78">
        <v>21</v>
      </c>
      <c r="J34" s="78">
        <v>3</v>
      </c>
      <c r="K34" s="78">
        <v>8</v>
      </c>
      <c r="L34" s="78">
        <v>4</v>
      </c>
      <c r="M34" s="78">
        <v>0</v>
      </c>
      <c r="N34" s="78">
        <v>2</v>
      </c>
      <c r="O34" s="78">
        <f t="shared" si="0"/>
        <v>49</v>
      </c>
      <c r="P34" s="89">
        <f t="shared" si="1"/>
        <v>0.5212765957446809</v>
      </c>
      <c r="Q34" s="58" t="s">
        <v>366</v>
      </c>
    </row>
    <row r="35" spans="1:17" ht="15.75">
      <c r="A35" s="9">
        <v>33</v>
      </c>
      <c r="B35" s="51">
        <v>815</v>
      </c>
      <c r="C35" s="10" t="s">
        <v>308</v>
      </c>
      <c r="D35" s="10" t="s">
        <v>294</v>
      </c>
      <c r="E35" s="10" t="s">
        <v>307</v>
      </c>
      <c r="F35" s="54">
        <v>815</v>
      </c>
      <c r="G35" s="78">
        <v>8</v>
      </c>
      <c r="H35" s="78">
        <v>9</v>
      </c>
      <c r="I35" s="78">
        <v>13</v>
      </c>
      <c r="J35" s="78">
        <v>3</v>
      </c>
      <c r="K35" s="78">
        <v>9</v>
      </c>
      <c r="L35" s="78">
        <v>1</v>
      </c>
      <c r="M35" s="78">
        <v>4</v>
      </c>
      <c r="N35" s="78">
        <v>1</v>
      </c>
      <c r="O35" s="78">
        <f t="shared" si="0"/>
        <v>48</v>
      </c>
      <c r="P35" s="89">
        <f t="shared" si="1"/>
        <v>0.5106382978723404</v>
      </c>
      <c r="Q35" s="58" t="s">
        <v>366</v>
      </c>
    </row>
    <row r="36" spans="1:17" ht="15.75">
      <c r="A36" s="9">
        <v>34</v>
      </c>
      <c r="B36" s="51">
        <v>823</v>
      </c>
      <c r="C36" s="28" t="s">
        <v>187</v>
      </c>
      <c r="D36" s="23" t="s">
        <v>181</v>
      </c>
      <c r="E36" s="28" t="s">
        <v>186</v>
      </c>
      <c r="F36" s="54">
        <v>823</v>
      </c>
      <c r="G36" s="78">
        <v>6</v>
      </c>
      <c r="H36" s="78">
        <v>8</v>
      </c>
      <c r="I36" s="78">
        <v>15</v>
      </c>
      <c r="J36" s="78">
        <v>12</v>
      </c>
      <c r="K36" s="78">
        <v>3</v>
      </c>
      <c r="L36" s="78">
        <v>1</v>
      </c>
      <c r="M36" s="78">
        <v>0</v>
      </c>
      <c r="N36" s="78">
        <v>3</v>
      </c>
      <c r="O36" s="78">
        <f t="shared" si="0"/>
        <v>48</v>
      </c>
      <c r="P36" s="89">
        <f t="shared" si="1"/>
        <v>0.5106382978723404</v>
      </c>
      <c r="Q36" s="58" t="s">
        <v>366</v>
      </c>
    </row>
    <row r="37" spans="1:17" ht="15.75">
      <c r="A37" s="9">
        <v>35</v>
      </c>
      <c r="B37" s="51">
        <v>810</v>
      </c>
      <c r="C37" s="49" t="s">
        <v>334</v>
      </c>
      <c r="D37" s="10" t="s">
        <v>294</v>
      </c>
      <c r="E37" s="10" t="s">
        <v>307</v>
      </c>
      <c r="F37" s="54">
        <v>810</v>
      </c>
      <c r="G37" s="78">
        <v>12</v>
      </c>
      <c r="H37" s="78">
        <v>8</v>
      </c>
      <c r="I37" s="78">
        <v>12</v>
      </c>
      <c r="J37" s="78">
        <v>4</v>
      </c>
      <c r="K37" s="78">
        <v>8</v>
      </c>
      <c r="L37" s="78">
        <v>2</v>
      </c>
      <c r="M37" s="78">
        <v>0</v>
      </c>
      <c r="N37" s="78">
        <v>1</v>
      </c>
      <c r="O37" s="78">
        <f t="shared" si="0"/>
        <v>47</v>
      </c>
      <c r="P37" s="89">
        <f t="shared" si="1"/>
        <v>0.5</v>
      </c>
      <c r="Q37" s="72" t="s">
        <v>368</v>
      </c>
    </row>
    <row r="38" spans="1:17" ht="15.75">
      <c r="A38" s="9">
        <v>36</v>
      </c>
      <c r="B38" s="51">
        <v>842</v>
      </c>
      <c r="C38" s="28" t="s">
        <v>189</v>
      </c>
      <c r="D38" s="23" t="s">
        <v>181</v>
      </c>
      <c r="E38" s="28" t="s">
        <v>186</v>
      </c>
      <c r="F38" s="54">
        <v>842</v>
      </c>
      <c r="G38" s="78">
        <v>10</v>
      </c>
      <c r="H38" s="78">
        <v>5</v>
      </c>
      <c r="I38" s="78">
        <v>16</v>
      </c>
      <c r="J38" s="78">
        <v>6</v>
      </c>
      <c r="K38" s="78">
        <v>6</v>
      </c>
      <c r="L38" s="78">
        <v>1</v>
      </c>
      <c r="M38" s="78">
        <v>0</v>
      </c>
      <c r="N38" s="78">
        <v>3</v>
      </c>
      <c r="O38" s="78">
        <f t="shared" si="0"/>
        <v>47</v>
      </c>
      <c r="P38" s="89">
        <f t="shared" si="1"/>
        <v>0.5</v>
      </c>
      <c r="Q38" s="72" t="s">
        <v>368</v>
      </c>
    </row>
    <row r="39" spans="1:17" ht="15.75">
      <c r="A39" s="9">
        <v>37</v>
      </c>
      <c r="B39" s="51">
        <v>844</v>
      </c>
      <c r="C39" s="10" t="s">
        <v>260</v>
      </c>
      <c r="D39" s="10" t="s">
        <v>238</v>
      </c>
      <c r="E39" s="12" t="s">
        <v>251</v>
      </c>
      <c r="F39" s="54">
        <v>844</v>
      </c>
      <c r="G39" s="78">
        <v>4</v>
      </c>
      <c r="H39" s="78">
        <v>8</v>
      </c>
      <c r="I39" s="78">
        <v>15</v>
      </c>
      <c r="J39" s="78">
        <v>7</v>
      </c>
      <c r="K39" s="78">
        <v>7</v>
      </c>
      <c r="L39" s="78">
        <v>4</v>
      </c>
      <c r="M39" s="78">
        <v>0</v>
      </c>
      <c r="N39" s="78">
        <v>2</v>
      </c>
      <c r="O39" s="78">
        <f t="shared" si="0"/>
        <v>47</v>
      </c>
      <c r="P39" s="89">
        <f t="shared" si="1"/>
        <v>0.5</v>
      </c>
      <c r="Q39" s="72" t="s">
        <v>368</v>
      </c>
    </row>
    <row r="40" spans="1:17" ht="15.75">
      <c r="A40" s="9">
        <v>38</v>
      </c>
      <c r="B40" s="51">
        <v>807</v>
      </c>
      <c r="C40" s="37" t="s">
        <v>230</v>
      </c>
      <c r="D40" s="10" t="s">
        <v>224</v>
      </c>
      <c r="E40" s="10" t="s">
        <v>225</v>
      </c>
      <c r="F40" s="54">
        <v>807</v>
      </c>
      <c r="G40" s="78">
        <v>3</v>
      </c>
      <c r="H40" s="78">
        <v>8</v>
      </c>
      <c r="I40" s="78">
        <v>21</v>
      </c>
      <c r="J40" s="78">
        <v>3</v>
      </c>
      <c r="K40" s="78">
        <v>4</v>
      </c>
      <c r="L40" s="78">
        <v>4</v>
      </c>
      <c r="M40" s="78">
        <v>3</v>
      </c>
      <c r="N40" s="78">
        <v>0</v>
      </c>
      <c r="O40" s="78">
        <f t="shared" si="0"/>
        <v>46</v>
      </c>
      <c r="P40" s="89">
        <f t="shared" si="1"/>
        <v>0.48936170212765956</v>
      </c>
      <c r="Q40" s="72" t="s">
        <v>368</v>
      </c>
    </row>
    <row r="41" spans="1:17" ht="15.75">
      <c r="A41" s="9">
        <v>39</v>
      </c>
      <c r="B41" s="51">
        <v>802</v>
      </c>
      <c r="C41" s="12" t="s">
        <v>165</v>
      </c>
      <c r="D41" s="25" t="s">
        <v>120</v>
      </c>
      <c r="E41" s="12" t="s">
        <v>123</v>
      </c>
      <c r="F41" s="54">
        <v>802</v>
      </c>
      <c r="G41" s="78">
        <v>11</v>
      </c>
      <c r="H41" s="78">
        <v>10</v>
      </c>
      <c r="I41" s="78">
        <v>0</v>
      </c>
      <c r="J41" s="78">
        <v>12</v>
      </c>
      <c r="K41" s="78">
        <v>4</v>
      </c>
      <c r="L41" s="78">
        <v>3</v>
      </c>
      <c r="M41" s="78">
        <v>3</v>
      </c>
      <c r="N41" s="78">
        <v>2</v>
      </c>
      <c r="O41" s="78">
        <f t="shared" si="0"/>
        <v>45</v>
      </c>
      <c r="P41" s="89">
        <f t="shared" si="1"/>
        <v>0.4787234042553192</v>
      </c>
      <c r="Q41" s="72" t="s">
        <v>368</v>
      </c>
    </row>
    <row r="42" spans="1:17" ht="15.75">
      <c r="A42" s="9">
        <v>40</v>
      </c>
      <c r="B42" s="51">
        <v>818</v>
      </c>
      <c r="C42" s="13" t="s">
        <v>11</v>
      </c>
      <c r="D42" s="8" t="s">
        <v>5</v>
      </c>
      <c r="E42" s="8" t="s">
        <v>6</v>
      </c>
      <c r="F42" s="54">
        <v>818</v>
      </c>
      <c r="G42" s="78">
        <v>8</v>
      </c>
      <c r="H42" s="78">
        <v>8</v>
      </c>
      <c r="I42" s="78">
        <v>0</v>
      </c>
      <c r="J42" s="78">
        <v>15</v>
      </c>
      <c r="K42" s="78">
        <v>9</v>
      </c>
      <c r="L42" s="78">
        <v>4</v>
      </c>
      <c r="M42" s="78">
        <v>0</v>
      </c>
      <c r="N42" s="78">
        <v>0</v>
      </c>
      <c r="O42" s="78">
        <f t="shared" si="0"/>
        <v>44</v>
      </c>
      <c r="P42" s="89">
        <f t="shared" si="1"/>
        <v>0.46808510638297873</v>
      </c>
      <c r="Q42" s="72" t="s">
        <v>368</v>
      </c>
    </row>
    <row r="43" spans="1:17" ht="15.75">
      <c r="A43" s="9">
        <v>41</v>
      </c>
      <c r="B43" s="51">
        <v>820</v>
      </c>
      <c r="C43" s="12" t="s">
        <v>149</v>
      </c>
      <c r="D43" s="25" t="s">
        <v>120</v>
      </c>
      <c r="E43" s="12" t="s">
        <v>123</v>
      </c>
      <c r="F43" s="54">
        <v>820</v>
      </c>
      <c r="G43" s="78">
        <v>3</v>
      </c>
      <c r="H43" s="78">
        <v>9</v>
      </c>
      <c r="I43" s="78">
        <v>11</v>
      </c>
      <c r="J43" s="78">
        <v>9</v>
      </c>
      <c r="K43" s="78">
        <v>7</v>
      </c>
      <c r="L43" s="78">
        <v>3</v>
      </c>
      <c r="M43" s="78">
        <v>0</v>
      </c>
      <c r="N43" s="78">
        <v>1</v>
      </c>
      <c r="O43" s="78">
        <f t="shared" si="0"/>
        <v>43</v>
      </c>
      <c r="P43" s="89">
        <f t="shared" si="1"/>
        <v>0.4574468085106383</v>
      </c>
      <c r="Q43" s="72" t="s">
        <v>368</v>
      </c>
    </row>
    <row r="44" spans="1:17" ht="15.75">
      <c r="A44" s="9">
        <v>42</v>
      </c>
      <c r="B44" s="51">
        <v>829</v>
      </c>
      <c r="C44" s="10" t="s">
        <v>108</v>
      </c>
      <c r="D44" s="8" t="s">
        <v>109</v>
      </c>
      <c r="E44" s="10" t="s">
        <v>110</v>
      </c>
      <c r="F44" s="54">
        <v>829</v>
      </c>
      <c r="G44" s="78">
        <v>6</v>
      </c>
      <c r="H44" s="78">
        <v>10</v>
      </c>
      <c r="I44" s="78">
        <v>12</v>
      </c>
      <c r="J44" s="78">
        <v>4</v>
      </c>
      <c r="K44" s="78">
        <v>6</v>
      </c>
      <c r="L44" s="78">
        <v>4</v>
      </c>
      <c r="M44" s="78">
        <v>0</v>
      </c>
      <c r="N44" s="78">
        <v>1</v>
      </c>
      <c r="O44" s="78">
        <f t="shared" si="0"/>
        <v>43</v>
      </c>
      <c r="P44" s="89">
        <f t="shared" si="1"/>
        <v>0.4574468085106383</v>
      </c>
      <c r="Q44" s="72" t="s">
        <v>368</v>
      </c>
    </row>
    <row r="45" spans="1:17" ht="15.75">
      <c r="A45" s="9">
        <v>43</v>
      </c>
      <c r="B45" s="51">
        <v>825</v>
      </c>
      <c r="C45" s="28" t="s">
        <v>188</v>
      </c>
      <c r="D45" s="23" t="s">
        <v>181</v>
      </c>
      <c r="E45" s="28" t="s">
        <v>186</v>
      </c>
      <c r="F45" s="54">
        <v>825</v>
      </c>
      <c r="G45" s="78">
        <v>12</v>
      </c>
      <c r="H45" s="78">
        <v>8</v>
      </c>
      <c r="I45" s="78">
        <v>12</v>
      </c>
      <c r="J45" s="78">
        <v>5</v>
      </c>
      <c r="K45" s="78">
        <v>0</v>
      </c>
      <c r="L45" s="78">
        <v>2</v>
      </c>
      <c r="M45" s="78">
        <v>0</v>
      </c>
      <c r="N45" s="78">
        <v>2</v>
      </c>
      <c r="O45" s="78">
        <f t="shared" si="0"/>
        <v>41</v>
      </c>
      <c r="P45" s="89">
        <f t="shared" si="1"/>
        <v>0.43617021276595747</v>
      </c>
      <c r="Q45" s="72" t="s">
        <v>368</v>
      </c>
    </row>
    <row r="46" spans="1:17" ht="15.75">
      <c r="A46" s="9">
        <v>44</v>
      </c>
      <c r="B46" s="51">
        <v>817</v>
      </c>
      <c r="C46" s="10" t="s">
        <v>310</v>
      </c>
      <c r="D46" s="10" t="s">
        <v>294</v>
      </c>
      <c r="E46" s="10" t="s">
        <v>307</v>
      </c>
      <c r="F46" s="54">
        <v>817</v>
      </c>
      <c r="G46" s="78">
        <v>11</v>
      </c>
      <c r="H46" s="78">
        <v>9</v>
      </c>
      <c r="I46" s="78">
        <v>0</v>
      </c>
      <c r="J46" s="78">
        <v>3</v>
      </c>
      <c r="K46" s="78">
        <v>7</v>
      </c>
      <c r="L46" s="78">
        <v>4</v>
      </c>
      <c r="M46" s="78">
        <v>3</v>
      </c>
      <c r="N46" s="78">
        <v>1</v>
      </c>
      <c r="O46" s="78">
        <f t="shared" si="0"/>
        <v>38</v>
      </c>
      <c r="P46" s="89">
        <f t="shared" si="1"/>
        <v>0.40425531914893614</v>
      </c>
      <c r="Q46" s="72" t="s">
        <v>368</v>
      </c>
    </row>
    <row r="47" spans="1:17" ht="15.75">
      <c r="A47" s="9">
        <v>45</v>
      </c>
      <c r="B47" s="51">
        <v>843</v>
      </c>
      <c r="C47" s="28" t="s">
        <v>190</v>
      </c>
      <c r="D47" s="23" t="s">
        <v>181</v>
      </c>
      <c r="E47" s="28" t="s">
        <v>186</v>
      </c>
      <c r="F47" s="54">
        <v>843</v>
      </c>
      <c r="G47" s="78">
        <v>8</v>
      </c>
      <c r="H47" s="78">
        <v>9</v>
      </c>
      <c r="I47" s="78">
        <v>8</v>
      </c>
      <c r="J47" s="78">
        <v>4</v>
      </c>
      <c r="K47" s="78">
        <v>5</v>
      </c>
      <c r="L47" s="78">
        <v>0</v>
      </c>
      <c r="M47" s="78">
        <v>0</v>
      </c>
      <c r="N47" s="78">
        <v>2</v>
      </c>
      <c r="O47" s="78">
        <f t="shared" si="0"/>
        <v>36</v>
      </c>
      <c r="P47" s="89">
        <f t="shared" si="1"/>
        <v>0.3829787234042553</v>
      </c>
      <c r="Q47" s="72" t="s">
        <v>368</v>
      </c>
    </row>
    <row r="48" spans="1:17" ht="15.75">
      <c r="A48" s="9">
        <v>46</v>
      </c>
      <c r="B48" s="51">
        <v>803</v>
      </c>
      <c r="C48" s="32" t="s">
        <v>197</v>
      </c>
      <c r="D48" s="23" t="s">
        <v>181</v>
      </c>
      <c r="E48" s="28" t="s">
        <v>182</v>
      </c>
      <c r="F48" s="54">
        <v>803</v>
      </c>
      <c r="G48" s="57"/>
      <c r="H48" s="57"/>
      <c r="I48" s="57"/>
      <c r="J48" s="57"/>
      <c r="K48" s="57"/>
      <c r="L48" s="57"/>
      <c r="M48" s="57"/>
      <c r="N48" s="57"/>
      <c r="O48" s="59">
        <f t="shared" si="0"/>
        <v>0</v>
      </c>
      <c r="P48" s="59">
        <f t="shared" si="1"/>
        <v>0</v>
      </c>
      <c r="Q48" s="57"/>
    </row>
    <row r="49" spans="1:17" ht="15.75">
      <c r="A49" s="9">
        <v>47</v>
      </c>
      <c r="B49" s="51">
        <v>805</v>
      </c>
      <c r="C49" s="29" t="s">
        <v>185</v>
      </c>
      <c r="D49" s="23" t="s">
        <v>181</v>
      </c>
      <c r="E49" s="28" t="s">
        <v>183</v>
      </c>
      <c r="F49" s="54">
        <v>805</v>
      </c>
      <c r="G49" s="57"/>
      <c r="H49" s="57"/>
      <c r="I49" s="57"/>
      <c r="J49" s="57"/>
      <c r="K49" s="57"/>
      <c r="L49" s="57"/>
      <c r="M49" s="57"/>
      <c r="N49" s="57"/>
      <c r="O49" s="59">
        <f t="shared" si="0"/>
        <v>0</v>
      </c>
      <c r="P49" s="59">
        <f t="shared" si="1"/>
        <v>0</v>
      </c>
      <c r="Q49" s="57"/>
    </row>
    <row r="50" spans="1:17" ht="15.75">
      <c r="A50" s="64">
        <v>48</v>
      </c>
      <c r="B50" s="65">
        <v>838</v>
      </c>
      <c r="C50" s="48" t="s">
        <v>10</v>
      </c>
      <c r="D50" s="8" t="s">
        <v>5</v>
      </c>
      <c r="E50" s="8" t="s">
        <v>6</v>
      </c>
      <c r="F50" s="65">
        <v>838</v>
      </c>
      <c r="G50" s="57"/>
      <c r="H50" s="57"/>
      <c r="I50" s="57"/>
      <c r="J50" s="57"/>
      <c r="K50" s="57"/>
      <c r="L50" s="57"/>
      <c r="M50" s="57"/>
      <c r="N50" s="57"/>
      <c r="O50" s="57">
        <v>0</v>
      </c>
      <c r="P50" s="57">
        <v>0</v>
      </c>
      <c r="Q50" s="57"/>
    </row>
    <row r="51" spans="1:17" ht="15.75">
      <c r="A51" s="64">
        <v>49</v>
      </c>
      <c r="B51" s="65">
        <v>839</v>
      </c>
      <c r="C51" s="48" t="s">
        <v>60</v>
      </c>
      <c r="D51" s="12" t="s">
        <v>364</v>
      </c>
      <c r="E51" s="10" t="s">
        <v>58</v>
      </c>
      <c r="F51" s="65">
        <v>839</v>
      </c>
      <c r="G51" s="57"/>
      <c r="H51" s="57"/>
      <c r="I51" s="57"/>
      <c r="J51" s="57"/>
      <c r="K51" s="57"/>
      <c r="L51" s="57"/>
      <c r="M51" s="57"/>
      <c r="N51" s="57"/>
      <c r="O51" s="57">
        <v>0</v>
      </c>
      <c r="P51" s="57">
        <v>0</v>
      </c>
      <c r="Q51" s="5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zoomScale="87" zoomScaleNormal="87" zoomScalePageLayoutView="0" workbookViewId="0" topLeftCell="A1">
      <selection activeCell="U4" sqref="U4:U7"/>
    </sheetView>
  </sheetViews>
  <sheetFormatPr defaultColWidth="9.140625" defaultRowHeight="15"/>
  <cols>
    <col min="1" max="2" width="6.421875" style="0" customWidth="1"/>
    <col min="3" max="3" width="40.28125" style="0" customWidth="1"/>
    <col min="4" max="4" width="37.57421875" style="0" customWidth="1"/>
    <col min="5" max="5" width="35.00390625" style="0" customWidth="1"/>
    <col min="7" max="7" width="5.7109375" style="0" customWidth="1"/>
    <col min="8" max="8" width="6.57421875" style="0" customWidth="1"/>
    <col min="9" max="9" width="6.8515625" style="0" customWidth="1"/>
    <col min="10" max="10" width="7.00390625" style="0" customWidth="1"/>
    <col min="11" max="11" width="6.00390625" style="0" customWidth="1"/>
    <col min="12" max="12" width="7.421875" style="0" customWidth="1"/>
    <col min="13" max="13" width="7.28125" style="0" customWidth="1"/>
    <col min="14" max="14" width="7.7109375" style="0" customWidth="1"/>
    <col min="15" max="15" width="7.57421875" style="0" customWidth="1"/>
    <col min="16" max="16" width="8.00390625" style="0" customWidth="1"/>
    <col min="18" max="18" width="8.00390625" style="0" customWidth="1"/>
    <col min="19" max="19" width="12.7109375" style="0" customWidth="1"/>
  </cols>
  <sheetData>
    <row r="1" spans="1:19" ht="23.25" customHeight="1">
      <c r="A1" s="91" t="s">
        <v>343</v>
      </c>
      <c r="B1" s="91"/>
      <c r="C1" s="91"/>
      <c r="D1" s="91"/>
      <c r="E1" s="91"/>
      <c r="G1" s="58">
        <v>1</v>
      </c>
      <c r="H1" s="58">
        <v>2</v>
      </c>
      <c r="I1" s="58">
        <v>3</v>
      </c>
      <c r="J1" s="58">
        <v>4</v>
      </c>
      <c r="K1" s="58">
        <v>5</v>
      </c>
      <c r="L1" s="58">
        <v>6</v>
      </c>
      <c r="M1" s="58">
        <v>7</v>
      </c>
      <c r="N1" s="58">
        <v>8</v>
      </c>
      <c r="O1" s="58">
        <v>9</v>
      </c>
      <c r="P1" s="58" t="s">
        <v>351</v>
      </c>
      <c r="Q1" s="58" t="s">
        <v>347</v>
      </c>
      <c r="R1" s="58" t="s">
        <v>348</v>
      </c>
      <c r="S1" s="58" t="s">
        <v>350</v>
      </c>
    </row>
    <row r="2" spans="1:19" ht="15.75">
      <c r="A2" s="36" t="s">
        <v>0</v>
      </c>
      <c r="B2" s="36" t="s">
        <v>346</v>
      </c>
      <c r="C2" s="36" t="s">
        <v>3</v>
      </c>
      <c r="D2" s="36" t="s">
        <v>1</v>
      </c>
      <c r="E2" s="36" t="s">
        <v>2</v>
      </c>
      <c r="F2" s="60" t="s">
        <v>346</v>
      </c>
      <c r="G2" s="58">
        <v>12</v>
      </c>
      <c r="H2" s="58">
        <v>10</v>
      </c>
      <c r="I2" s="58">
        <v>10</v>
      </c>
      <c r="J2" s="58">
        <v>12</v>
      </c>
      <c r="K2" s="58">
        <v>9</v>
      </c>
      <c r="L2" s="58">
        <v>12</v>
      </c>
      <c r="M2" s="58">
        <v>12</v>
      </c>
      <c r="N2" s="58">
        <v>12</v>
      </c>
      <c r="O2" s="58">
        <v>11</v>
      </c>
      <c r="P2" s="58">
        <v>45</v>
      </c>
      <c r="Q2" s="58">
        <v>145</v>
      </c>
      <c r="R2" s="61"/>
      <c r="S2" s="61"/>
    </row>
    <row r="3" spans="1:19" ht="15.75">
      <c r="A3" s="36">
        <v>1</v>
      </c>
      <c r="B3" s="51">
        <v>920</v>
      </c>
      <c r="C3" s="10" t="s">
        <v>98</v>
      </c>
      <c r="D3" s="10" t="s">
        <v>92</v>
      </c>
      <c r="E3" s="10" t="s">
        <v>99</v>
      </c>
      <c r="F3" s="54">
        <v>920</v>
      </c>
      <c r="G3" s="72">
        <v>9</v>
      </c>
      <c r="H3" s="72">
        <v>7</v>
      </c>
      <c r="I3" s="72">
        <v>8</v>
      </c>
      <c r="J3" s="72">
        <v>12</v>
      </c>
      <c r="K3" s="72">
        <v>8</v>
      </c>
      <c r="L3" s="72">
        <v>7</v>
      </c>
      <c r="M3" s="72">
        <v>10</v>
      </c>
      <c r="N3" s="72">
        <v>11</v>
      </c>
      <c r="O3" s="72">
        <v>10</v>
      </c>
      <c r="P3" s="72">
        <v>12</v>
      </c>
      <c r="Q3" s="72">
        <f>G3+H3+I3+J3+K3+L3+M3+N3+O3+P3</f>
        <v>94</v>
      </c>
      <c r="R3" s="89">
        <f>Q3/145</f>
        <v>0.6482758620689655</v>
      </c>
      <c r="S3" s="58" t="s">
        <v>367</v>
      </c>
    </row>
    <row r="4" spans="1:21" ht="15.75">
      <c r="A4" s="36">
        <v>2</v>
      </c>
      <c r="B4" s="51">
        <v>926</v>
      </c>
      <c r="C4" s="34" t="s">
        <v>277</v>
      </c>
      <c r="D4" s="10" t="s">
        <v>275</v>
      </c>
      <c r="E4" s="10" t="s">
        <v>276</v>
      </c>
      <c r="F4" s="54">
        <v>926</v>
      </c>
      <c r="G4" s="72">
        <v>7</v>
      </c>
      <c r="H4" s="72">
        <v>6</v>
      </c>
      <c r="I4" s="72">
        <v>10</v>
      </c>
      <c r="J4" s="72">
        <v>3</v>
      </c>
      <c r="K4" s="72">
        <v>0</v>
      </c>
      <c r="L4" s="72">
        <v>8</v>
      </c>
      <c r="M4" s="72">
        <v>5</v>
      </c>
      <c r="N4" s="72">
        <v>12</v>
      </c>
      <c r="O4" s="72">
        <v>9</v>
      </c>
      <c r="P4" s="72">
        <v>22</v>
      </c>
      <c r="Q4" s="72">
        <f>G4+H4+I4+J4+K4+L4+M4+N4+O4+P4</f>
        <v>82</v>
      </c>
      <c r="R4" s="89">
        <f>Q4/145</f>
        <v>0.5655172413793104</v>
      </c>
      <c r="S4" s="58" t="s">
        <v>366</v>
      </c>
      <c r="U4">
        <v>1</v>
      </c>
    </row>
    <row r="5" spans="1:21" ht="15.75">
      <c r="A5" s="36">
        <v>3</v>
      </c>
      <c r="B5" s="51">
        <v>915</v>
      </c>
      <c r="C5" s="10" t="s">
        <v>314</v>
      </c>
      <c r="D5" s="10" t="s">
        <v>294</v>
      </c>
      <c r="E5" s="10" t="s">
        <v>303</v>
      </c>
      <c r="F5" s="54">
        <v>915</v>
      </c>
      <c r="G5" s="72">
        <v>10</v>
      </c>
      <c r="H5" s="72">
        <v>8</v>
      </c>
      <c r="I5" s="72">
        <v>12</v>
      </c>
      <c r="J5" s="72">
        <v>7</v>
      </c>
      <c r="K5" s="72">
        <v>7</v>
      </c>
      <c r="L5" s="72">
        <v>2</v>
      </c>
      <c r="M5" s="72">
        <v>11</v>
      </c>
      <c r="N5" s="72">
        <v>9</v>
      </c>
      <c r="O5" s="72">
        <v>7</v>
      </c>
      <c r="P5" s="72">
        <v>6</v>
      </c>
      <c r="Q5" s="72">
        <f>G5+H5+I5+J5+K5+L5+M5+N5+O5+P5</f>
        <v>79</v>
      </c>
      <c r="R5" s="89">
        <v>0.5379</v>
      </c>
      <c r="S5" s="58" t="s">
        <v>366</v>
      </c>
      <c r="U5">
        <v>2</v>
      </c>
    </row>
    <row r="6" spans="1:21" ht="15.75">
      <c r="A6" s="36">
        <v>4</v>
      </c>
      <c r="B6" s="65">
        <v>951</v>
      </c>
      <c r="C6" s="12" t="s">
        <v>358</v>
      </c>
      <c r="D6" s="10" t="s">
        <v>340</v>
      </c>
      <c r="E6" s="10" t="s">
        <v>303</v>
      </c>
      <c r="F6" s="74">
        <v>951</v>
      </c>
      <c r="G6" s="78">
        <v>8</v>
      </c>
      <c r="H6" s="78">
        <v>7</v>
      </c>
      <c r="I6" s="78">
        <v>8</v>
      </c>
      <c r="J6" s="78">
        <v>3</v>
      </c>
      <c r="K6" s="78">
        <v>0</v>
      </c>
      <c r="L6" s="78">
        <v>3</v>
      </c>
      <c r="M6" s="78">
        <v>2</v>
      </c>
      <c r="N6" s="78">
        <v>8</v>
      </c>
      <c r="O6" s="78">
        <v>10</v>
      </c>
      <c r="P6" s="78">
        <v>25</v>
      </c>
      <c r="Q6" s="72">
        <v>78</v>
      </c>
      <c r="R6" s="89">
        <f aca="true" t="shared" si="0" ref="R6:R15">Q6/145</f>
        <v>0.5379310344827586</v>
      </c>
      <c r="S6" s="58" t="s">
        <v>366</v>
      </c>
      <c r="U6">
        <v>3</v>
      </c>
    </row>
    <row r="7" spans="1:21" ht="15.75">
      <c r="A7" s="36">
        <v>5</v>
      </c>
      <c r="B7" s="51">
        <v>932</v>
      </c>
      <c r="C7" s="10" t="s">
        <v>17</v>
      </c>
      <c r="D7" s="10" t="s">
        <v>16</v>
      </c>
      <c r="E7" s="10" t="s">
        <v>18</v>
      </c>
      <c r="F7" s="54">
        <v>932</v>
      </c>
      <c r="G7" s="72">
        <v>5</v>
      </c>
      <c r="H7" s="72">
        <v>7</v>
      </c>
      <c r="I7" s="72">
        <v>4</v>
      </c>
      <c r="J7" s="72">
        <v>12</v>
      </c>
      <c r="K7" s="72">
        <v>2</v>
      </c>
      <c r="L7" s="72">
        <v>6</v>
      </c>
      <c r="M7" s="72">
        <v>6</v>
      </c>
      <c r="N7" s="72">
        <v>11</v>
      </c>
      <c r="O7" s="72">
        <v>9</v>
      </c>
      <c r="P7" s="72">
        <v>12</v>
      </c>
      <c r="Q7" s="72">
        <f aca="true" t="shared" si="1" ref="Q7:Q14">G7+H7+I7+J7+K7+L7+M7+N7+O7+P7</f>
        <v>74</v>
      </c>
      <c r="R7" s="89">
        <f t="shared" si="0"/>
        <v>0.5103448275862069</v>
      </c>
      <c r="S7" s="58" t="s">
        <v>366</v>
      </c>
      <c r="U7">
        <v>4</v>
      </c>
    </row>
    <row r="8" spans="1:19" ht="15.75">
      <c r="A8" s="36">
        <v>6</v>
      </c>
      <c r="B8" s="51">
        <v>931</v>
      </c>
      <c r="C8" s="10" t="s">
        <v>315</v>
      </c>
      <c r="D8" s="10" t="s">
        <v>340</v>
      </c>
      <c r="E8" s="10" t="s">
        <v>303</v>
      </c>
      <c r="F8" s="54">
        <v>931</v>
      </c>
      <c r="G8" s="72">
        <v>8</v>
      </c>
      <c r="H8" s="72">
        <v>8</v>
      </c>
      <c r="I8" s="72">
        <v>7</v>
      </c>
      <c r="J8" s="72">
        <v>1</v>
      </c>
      <c r="K8" s="72">
        <v>0</v>
      </c>
      <c r="L8" s="72">
        <v>6</v>
      </c>
      <c r="M8" s="72">
        <v>4</v>
      </c>
      <c r="N8" s="72">
        <v>8</v>
      </c>
      <c r="O8" s="72">
        <v>11</v>
      </c>
      <c r="P8" s="72">
        <v>17</v>
      </c>
      <c r="Q8" s="72">
        <f t="shared" si="1"/>
        <v>70</v>
      </c>
      <c r="R8" s="89">
        <f t="shared" si="0"/>
        <v>0.4827586206896552</v>
      </c>
      <c r="S8" s="72" t="s">
        <v>368</v>
      </c>
    </row>
    <row r="9" spans="1:19" ht="15.75">
      <c r="A9" s="36">
        <v>7</v>
      </c>
      <c r="B9" s="51">
        <v>937</v>
      </c>
      <c r="C9" s="12" t="s">
        <v>157</v>
      </c>
      <c r="D9" s="12" t="s">
        <v>120</v>
      </c>
      <c r="E9" s="12" t="s">
        <v>123</v>
      </c>
      <c r="F9" s="54">
        <v>937</v>
      </c>
      <c r="G9" s="72">
        <v>4</v>
      </c>
      <c r="H9" s="72">
        <v>5</v>
      </c>
      <c r="I9" s="72">
        <v>7</v>
      </c>
      <c r="J9" s="72">
        <v>8</v>
      </c>
      <c r="K9" s="72">
        <v>0</v>
      </c>
      <c r="L9" s="72">
        <v>7</v>
      </c>
      <c r="M9" s="72">
        <v>12</v>
      </c>
      <c r="N9" s="72">
        <v>11</v>
      </c>
      <c r="O9" s="72">
        <v>9</v>
      </c>
      <c r="P9" s="72">
        <v>6</v>
      </c>
      <c r="Q9" s="72">
        <f t="shared" si="1"/>
        <v>69</v>
      </c>
      <c r="R9" s="89">
        <f t="shared" si="0"/>
        <v>0.47586206896551725</v>
      </c>
      <c r="S9" s="72" t="s">
        <v>368</v>
      </c>
    </row>
    <row r="10" spans="1:19" ht="15.75">
      <c r="A10" s="36">
        <v>8</v>
      </c>
      <c r="B10" s="51">
        <v>904</v>
      </c>
      <c r="C10" s="10" t="s">
        <v>240</v>
      </c>
      <c r="D10" s="10" t="s">
        <v>238</v>
      </c>
      <c r="E10" s="10" t="s">
        <v>239</v>
      </c>
      <c r="F10" s="54">
        <v>904</v>
      </c>
      <c r="G10" s="72">
        <v>5</v>
      </c>
      <c r="H10" s="72">
        <v>7</v>
      </c>
      <c r="I10" s="72">
        <v>7</v>
      </c>
      <c r="J10" s="72">
        <v>4</v>
      </c>
      <c r="K10" s="72">
        <v>4</v>
      </c>
      <c r="L10" s="72">
        <v>9</v>
      </c>
      <c r="M10" s="72">
        <v>3</v>
      </c>
      <c r="N10" s="72">
        <v>10</v>
      </c>
      <c r="O10" s="72">
        <v>8</v>
      </c>
      <c r="P10" s="72">
        <v>12</v>
      </c>
      <c r="Q10" s="72">
        <f t="shared" si="1"/>
        <v>69</v>
      </c>
      <c r="R10" s="89">
        <f t="shared" si="0"/>
        <v>0.47586206896551725</v>
      </c>
      <c r="S10" s="72" t="s">
        <v>368</v>
      </c>
    </row>
    <row r="11" spans="1:19" ht="15.75">
      <c r="A11" s="36">
        <v>9</v>
      </c>
      <c r="B11" s="51">
        <v>938</v>
      </c>
      <c r="C11" s="76" t="s">
        <v>193</v>
      </c>
      <c r="D11" s="23" t="s">
        <v>181</v>
      </c>
      <c r="E11" s="28" t="s">
        <v>182</v>
      </c>
      <c r="F11" s="54">
        <v>938</v>
      </c>
      <c r="G11" s="72">
        <v>9</v>
      </c>
      <c r="H11" s="72">
        <v>6</v>
      </c>
      <c r="I11" s="72">
        <v>7</v>
      </c>
      <c r="J11" s="72">
        <v>9</v>
      </c>
      <c r="K11" s="72">
        <v>0</v>
      </c>
      <c r="L11" s="72">
        <v>8</v>
      </c>
      <c r="M11" s="72">
        <v>7</v>
      </c>
      <c r="N11" s="72">
        <v>8</v>
      </c>
      <c r="O11" s="72">
        <v>8</v>
      </c>
      <c r="P11" s="72">
        <v>7</v>
      </c>
      <c r="Q11" s="72">
        <f t="shared" si="1"/>
        <v>69</v>
      </c>
      <c r="R11" s="89">
        <f t="shared" si="0"/>
        <v>0.47586206896551725</v>
      </c>
      <c r="S11" s="72" t="s">
        <v>368</v>
      </c>
    </row>
    <row r="12" spans="1:19" ht="15.75">
      <c r="A12" s="36">
        <v>10</v>
      </c>
      <c r="B12" s="51">
        <v>933</v>
      </c>
      <c r="C12" s="75" t="s">
        <v>88</v>
      </c>
      <c r="D12" s="10" t="s">
        <v>83</v>
      </c>
      <c r="E12" s="10" t="s">
        <v>84</v>
      </c>
      <c r="F12" s="54">
        <v>933</v>
      </c>
      <c r="G12" s="72">
        <v>9</v>
      </c>
      <c r="H12" s="72">
        <v>7</v>
      </c>
      <c r="I12" s="72">
        <v>8</v>
      </c>
      <c r="J12" s="72">
        <v>6</v>
      </c>
      <c r="K12" s="72">
        <v>0</v>
      </c>
      <c r="L12" s="72">
        <v>8</v>
      </c>
      <c r="M12" s="72">
        <v>4</v>
      </c>
      <c r="N12" s="72">
        <v>9</v>
      </c>
      <c r="O12" s="72">
        <v>8</v>
      </c>
      <c r="P12" s="72">
        <v>6</v>
      </c>
      <c r="Q12" s="72">
        <f t="shared" si="1"/>
        <v>65</v>
      </c>
      <c r="R12" s="89">
        <f t="shared" si="0"/>
        <v>0.4482758620689655</v>
      </c>
      <c r="S12" s="72" t="s">
        <v>368</v>
      </c>
    </row>
    <row r="13" spans="1:19" ht="15.75">
      <c r="A13" s="36">
        <v>11</v>
      </c>
      <c r="B13" s="51">
        <v>941</v>
      </c>
      <c r="C13" s="10" t="s">
        <v>317</v>
      </c>
      <c r="D13" s="10" t="s">
        <v>340</v>
      </c>
      <c r="E13" s="10" t="s">
        <v>303</v>
      </c>
      <c r="F13" s="54">
        <v>941</v>
      </c>
      <c r="G13" s="72">
        <v>4</v>
      </c>
      <c r="H13" s="72">
        <v>5</v>
      </c>
      <c r="I13" s="72">
        <v>7</v>
      </c>
      <c r="J13" s="72">
        <v>6</v>
      </c>
      <c r="K13" s="72">
        <v>4</v>
      </c>
      <c r="L13" s="72">
        <v>3</v>
      </c>
      <c r="M13" s="72">
        <v>6</v>
      </c>
      <c r="N13" s="72">
        <v>6</v>
      </c>
      <c r="O13" s="72">
        <v>9</v>
      </c>
      <c r="P13" s="72">
        <v>15</v>
      </c>
      <c r="Q13" s="72">
        <f t="shared" si="1"/>
        <v>65</v>
      </c>
      <c r="R13" s="89">
        <f t="shared" si="0"/>
        <v>0.4482758620689655</v>
      </c>
      <c r="S13" s="72" t="s">
        <v>368</v>
      </c>
    </row>
    <row r="14" spans="1:19" ht="15.75">
      <c r="A14" s="36">
        <v>12</v>
      </c>
      <c r="B14" s="51">
        <v>947</v>
      </c>
      <c r="C14" s="45" t="s">
        <v>39</v>
      </c>
      <c r="D14" s="45" t="s">
        <v>28</v>
      </c>
      <c r="E14" s="45" t="s">
        <v>32</v>
      </c>
      <c r="F14" s="54">
        <v>947</v>
      </c>
      <c r="G14" s="72">
        <v>8</v>
      </c>
      <c r="H14" s="72">
        <v>9</v>
      </c>
      <c r="I14" s="72">
        <v>7</v>
      </c>
      <c r="J14" s="72">
        <v>6</v>
      </c>
      <c r="K14" s="72">
        <v>0</v>
      </c>
      <c r="L14" s="72">
        <v>9</v>
      </c>
      <c r="M14" s="72">
        <v>8</v>
      </c>
      <c r="N14" s="72">
        <v>7</v>
      </c>
      <c r="O14" s="72">
        <v>4</v>
      </c>
      <c r="P14" s="72">
        <v>7</v>
      </c>
      <c r="Q14" s="72">
        <f t="shared" si="1"/>
        <v>65</v>
      </c>
      <c r="R14" s="89">
        <f t="shared" si="0"/>
        <v>0.4482758620689655</v>
      </c>
      <c r="S14" s="72" t="s">
        <v>368</v>
      </c>
    </row>
    <row r="15" spans="1:19" ht="15.75">
      <c r="A15" s="36">
        <v>13</v>
      </c>
      <c r="B15" s="65">
        <v>952</v>
      </c>
      <c r="C15" s="12" t="s">
        <v>359</v>
      </c>
      <c r="D15" s="10" t="s">
        <v>340</v>
      </c>
      <c r="E15" s="10" t="s">
        <v>303</v>
      </c>
      <c r="F15" s="74">
        <v>952</v>
      </c>
      <c r="G15" s="78">
        <v>4</v>
      </c>
      <c r="H15" s="78">
        <v>7</v>
      </c>
      <c r="I15" s="78">
        <v>8</v>
      </c>
      <c r="J15" s="78">
        <v>6</v>
      </c>
      <c r="K15" s="78">
        <v>0</v>
      </c>
      <c r="L15" s="78">
        <v>7</v>
      </c>
      <c r="M15" s="78">
        <v>4</v>
      </c>
      <c r="N15" s="78">
        <v>12</v>
      </c>
      <c r="O15" s="78">
        <v>7</v>
      </c>
      <c r="P15" s="78">
        <v>10</v>
      </c>
      <c r="Q15" s="72">
        <v>65</v>
      </c>
      <c r="R15" s="89">
        <f t="shared" si="0"/>
        <v>0.4482758620689655</v>
      </c>
      <c r="S15" s="72" t="s">
        <v>368</v>
      </c>
    </row>
    <row r="16" spans="1:19" ht="15.75">
      <c r="A16" s="36">
        <v>14</v>
      </c>
      <c r="B16" s="51">
        <v>914</v>
      </c>
      <c r="C16" s="35" t="s">
        <v>232</v>
      </c>
      <c r="D16" s="10" t="s">
        <v>224</v>
      </c>
      <c r="E16" s="10" t="s">
        <v>225</v>
      </c>
      <c r="F16" s="54">
        <v>914</v>
      </c>
      <c r="G16" s="72">
        <v>8</v>
      </c>
      <c r="H16" s="72">
        <v>7</v>
      </c>
      <c r="I16" s="72">
        <v>10</v>
      </c>
      <c r="J16" s="72">
        <v>1</v>
      </c>
      <c r="K16" s="72">
        <v>0</v>
      </c>
      <c r="L16" s="72">
        <v>8</v>
      </c>
      <c r="M16" s="72">
        <v>6</v>
      </c>
      <c r="N16" s="72">
        <v>12</v>
      </c>
      <c r="O16" s="72">
        <v>8</v>
      </c>
      <c r="P16" s="72">
        <v>4</v>
      </c>
      <c r="Q16" s="72">
        <f aca="true" t="shared" si="2" ref="Q16:Q25">G16+H16+I16+J16+K16+L16+M16+N16+O16+P16</f>
        <v>64</v>
      </c>
      <c r="R16" s="89">
        <v>0.4483</v>
      </c>
      <c r="S16" s="72" t="s">
        <v>368</v>
      </c>
    </row>
    <row r="17" spans="1:19" ht="15" customHeight="1">
      <c r="A17" s="36">
        <v>15</v>
      </c>
      <c r="B17" s="51">
        <v>925</v>
      </c>
      <c r="C17" s="12" t="s">
        <v>156</v>
      </c>
      <c r="D17" s="12" t="s">
        <v>120</v>
      </c>
      <c r="E17" s="12" t="s">
        <v>123</v>
      </c>
      <c r="F17" s="54">
        <v>925</v>
      </c>
      <c r="G17" s="72">
        <v>8</v>
      </c>
      <c r="H17" s="72">
        <v>9</v>
      </c>
      <c r="I17" s="72">
        <v>9</v>
      </c>
      <c r="J17" s="72">
        <v>8</v>
      </c>
      <c r="K17" s="72">
        <v>0</v>
      </c>
      <c r="L17" s="72">
        <v>3</v>
      </c>
      <c r="M17" s="72">
        <v>2</v>
      </c>
      <c r="N17" s="72">
        <v>6</v>
      </c>
      <c r="O17" s="72">
        <v>8</v>
      </c>
      <c r="P17" s="72">
        <v>11</v>
      </c>
      <c r="Q17" s="72">
        <f t="shared" si="2"/>
        <v>64</v>
      </c>
      <c r="R17" s="89">
        <f aca="true" t="shared" si="3" ref="R17:R26">Q17/145</f>
        <v>0.4413793103448276</v>
      </c>
      <c r="S17" s="72" t="s">
        <v>368</v>
      </c>
    </row>
    <row r="18" spans="1:19" ht="15.75">
      <c r="A18" s="36">
        <v>16</v>
      </c>
      <c r="B18" s="51">
        <v>913</v>
      </c>
      <c r="C18" s="17" t="s">
        <v>31</v>
      </c>
      <c r="D18" s="17" t="s">
        <v>28</v>
      </c>
      <c r="E18" s="17" t="s">
        <v>32</v>
      </c>
      <c r="F18" s="54">
        <v>913</v>
      </c>
      <c r="G18" s="72">
        <v>8</v>
      </c>
      <c r="H18" s="72">
        <v>6</v>
      </c>
      <c r="I18" s="72">
        <v>8</v>
      </c>
      <c r="J18" s="72">
        <v>0</v>
      </c>
      <c r="K18" s="72">
        <v>0</v>
      </c>
      <c r="L18" s="72">
        <v>8</v>
      </c>
      <c r="M18" s="72">
        <v>12</v>
      </c>
      <c r="N18" s="72">
        <v>10</v>
      </c>
      <c r="O18" s="72">
        <v>9</v>
      </c>
      <c r="P18" s="72">
        <v>2</v>
      </c>
      <c r="Q18" s="72">
        <f t="shared" si="2"/>
        <v>63</v>
      </c>
      <c r="R18" s="89">
        <f t="shared" si="3"/>
        <v>0.43448275862068964</v>
      </c>
      <c r="S18" s="72" t="s">
        <v>368</v>
      </c>
    </row>
    <row r="19" spans="1:19" ht="15.75">
      <c r="A19" s="36">
        <v>17</v>
      </c>
      <c r="B19" s="51">
        <v>923</v>
      </c>
      <c r="C19" s="12" t="s">
        <v>154</v>
      </c>
      <c r="D19" s="12" t="s">
        <v>120</v>
      </c>
      <c r="E19" s="12" t="s">
        <v>123</v>
      </c>
      <c r="F19" s="54">
        <v>923</v>
      </c>
      <c r="G19" s="72">
        <v>8</v>
      </c>
      <c r="H19" s="72">
        <v>5</v>
      </c>
      <c r="I19" s="72">
        <v>9</v>
      </c>
      <c r="J19" s="72">
        <v>6</v>
      </c>
      <c r="K19" s="72">
        <v>3</v>
      </c>
      <c r="L19" s="72">
        <v>4</v>
      </c>
      <c r="M19" s="72">
        <v>8</v>
      </c>
      <c r="N19" s="72">
        <v>11</v>
      </c>
      <c r="O19" s="72">
        <v>5</v>
      </c>
      <c r="P19" s="72">
        <v>3</v>
      </c>
      <c r="Q19" s="72">
        <f t="shared" si="2"/>
        <v>62</v>
      </c>
      <c r="R19" s="89">
        <f t="shared" si="3"/>
        <v>0.42758620689655175</v>
      </c>
      <c r="S19" s="72" t="s">
        <v>368</v>
      </c>
    </row>
    <row r="20" spans="1:19" ht="15.75">
      <c r="A20" s="36">
        <v>18</v>
      </c>
      <c r="B20" s="51">
        <v>930</v>
      </c>
      <c r="C20" s="11" t="s">
        <v>283</v>
      </c>
      <c r="D20" s="10" t="s">
        <v>292</v>
      </c>
      <c r="E20" s="11" t="s">
        <v>282</v>
      </c>
      <c r="F20" s="54">
        <v>930</v>
      </c>
      <c r="G20" s="72">
        <v>7</v>
      </c>
      <c r="H20" s="72">
        <v>6</v>
      </c>
      <c r="I20" s="72">
        <v>10</v>
      </c>
      <c r="J20" s="72">
        <v>3</v>
      </c>
      <c r="K20" s="72">
        <v>0</v>
      </c>
      <c r="L20" s="72">
        <v>8</v>
      </c>
      <c r="M20" s="72">
        <v>4</v>
      </c>
      <c r="N20" s="72">
        <v>11</v>
      </c>
      <c r="O20" s="72">
        <v>9</v>
      </c>
      <c r="P20" s="72">
        <v>4</v>
      </c>
      <c r="Q20" s="72">
        <f t="shared" si="2"/>
        <v>62</v>
      </c>
      <c r="R20" s="89">
        <f t="shared" si="3"/>
        <v>0.42758620689655175</v>
      </c>
      <c r="S20" s="72" t="s">
        <v>368</v>
      </c>
    </row>
    <row r="21" spans="1:19" ht="15.75">
      <c r="A21" s="36">
        <v>19</v>
      </c>
      <c r="B21" s="51">
        <v>935</v>
      </c>
      <c r="C21" s="10" t="s">
        <v>73</v>
      </c>
      <c r="D21" s="10" t="s">
        <v>279</v>
      </c>
      <c r="E21" s="10" t="s">
        <v>71</v>
      </c>
      <c r="F21" s="54">
        <v>935</v>
      </c>
      <c r="G21" s="72">
        <v>4</v>
      </c>
      <c r="H21" s="72">
        <v>7</v>
      </c>
      <c r="I21" s="72">
        <v>8</v>
      </c>
      <c r="J21" s="72">
        <v>7</v>
      </c>
      <c r="K21" s="72">
        <v>4</v>
      </c>
      <c r="L21" s="72">
        <v>3</v>
      </c>
      <c r="M21" s="72">
        <v>5</v>
      </c>
      <c r="N21" s="72">
        <v>6</v>
      </c>
      <c r="O21" s="72">
        <v>5</v>
      </c>
      <c r="P21" s="72">
        <v>12</v>
      </c>
      <c r="Q21" s="72">
        <f t="shared" si="2"/>
        <v>61</v>
      </c>
      <c r="R21" s="89">
        <f t="shared" si="3"/>
        <v>0.4206896551724138</v>
      </c>
      <c r="S21" s="72" t="s">
        <v>368</v>
      </c>
    </row>
    <row r="22" spans="1:19" ht="15.75">
      <c r="A22" s="36">
        <v>20</v>
      </c>
      <c r="B22" s="51">
        <v>906</v>
      </c>
      <c r="C22" s="10" t="s">
        <v>241</v>
      </c>
      <c r="D22" s="10" t="s">
        <v>238</v>
      </c>
      <c r="E22" s="10" t="s">
        <v>239</v>
      </c>
      <c r="F22" s="54">
        <v>906</v>
      </c>
      <c r="G22" s="72">
        <v>6</v>
      </c>
      <c r="H22" s="72">
        <v>7</v>
      </c>
      <c r="I22" s="72">
        <v>6</v>
      </c>
      <c r="J22" s="72">
        <v>12</v>
      </c>
      <c r="K22" s="72">
        <v>2</v>
      </c>
      <c r="L22" s="72">
        <v>2</v>
      </c>
      <c r="M22" s="72">
        <v>8</v>
      </c>
      <c r="N22" s="72">
        <v>11</v>
      </c>
      <c r="O22" s="72">
        <v>7</v>
      </c>
      <c r="P22" s="72">
        <v>0</v>
      </c>
      <c r="Q22" s="72">
        <f t="shared" si="2"/>
        <v>61</v>
      </c>
      <c r="R22" s="89">
        <f t="shared" si="3"/>
        <v>0.4206896551724138</v>
      </c>
      <c r="S22" s="72" t="s">
        <v>368</v>
      </c>
    </row>
    <row r="23" spans="1:19" ht="15.75">
      <c r="A23" s="36">
        <v>21</v>
      </c>
      <c r="B23" s="51">
        <v>917</v>
      </c>
      <c r="C23" s="17" t="s">
        <v>34</v>
      </c>
      <c r="D23" s="17" t="s">
        <v>28</v>
      </c>
      <c r="E23" s="17" t="s">
        <v>32</v>
      </c>
      <c r="F23" s="54">
        <v>917</v>
      </c>
      <c r="G23" s="72">
        <v>7</v>
      </c>
      <c r="H23" s="72">
        <v>7</v>
      </c>
      <c r="I23" s="72">
        <v>5</v>
      </c>
      <c r="J23" s="72">
        <v>0</v>
      </c>
      <c r="K23" s="72">
        <v>0</v>
      </c>
      <c r="L23" s="72">
        <v>11</v>
      </c>
      <c r="M23" s="72">
        <v>4</v>
      </c>
      <c r="N23" s="72">
        <v>9</v>
      </c>
      <c r="O23" s="72">
        <v>8</v>
      </c>
      <c r="P23" s="72">
        <v>10</v>
      </c>
      <c r="Q23" s="72">
        <f t="shared" si="2"/>
        <v>61</v>
      </c>
      <c r="R23" s="89">
        <f t="shared" si="3"/>
        <v>0.4206896551724138</v>
      </c>
      <c r="S23" s="72" t="s">
        <v>368</v>
      </c>
    </row>
    <row r="24" spans="1:19" ht="15.75">
      <c r="A24" s="36">
        <v>22</v>
      </c>
      <c r="B24" s="51">
        <v>929</v>
      </c>
      <c r="C24" s="34" t="s">
        <v>278</v>
      </c>
      <c r="D24" s="10" t="s">
        <v>275</v>
      </c>
      <c r="E24" s="10" t="s">
        <v>276</v>
      </c>
      <c r="F24" s="54">
        <v>929</v>
      </c>
      <c r="G24" s="72">
        <v>7</v>
      </c>
      <c r="H24" s="72">
        <v>4</v>
      </c>
      <c r="I24" s="72">
        <v>6</v>
      </c>
      <c r="J24" s="72">
        <v>2</v>
      </c>
      <c r="K24" s="72">
        <v>0</v>
      </c>
      <c r="L24" s="72">
        <v>5</v>
      </c>
      <c r="M24" s="72">
        <v>4</v>
      </c>
      <c r="N24" s="72">
        <v>11</v>
      </c>
      <c r="O24" s="72">
        <v>12</v>
      </c>
      <c r="P24" s="72">
        <v>10</v>
      </c>
      <c r="Q24" s="72">
        <f t="shared" si="2"/>
        <v>61</v>
      </c>
      <c r="R24" s="89">
        <f t="shared" si="3"/>
        <v>0.4206896551724138</v>
      </c>
      <c r="S24" s="72" t="s">
        <v>368</v>
      </c>
    </row>
    <row r="25" spans="1:19" ht="15.75">
      <c r="A25" s="36">
        <v>23</v>
      </c>
      <c r="B25" s="51">
        <v>936</v>
      </c>
      <c r="C25" s="10" t="s">
        <v>100</v>
      </c>
      <c r="D25" s="10" t="s">
        <v>92</v>
      </c>
      <c r="E25" s="10" t="s">
        <v>99</v>
      </c>
      <c r="F25" s="54">
        <v>936</v>
      </c>
      <c r="G25" s="72">
        <v>6</v>
      </c>
      <c r="H25" s="72">
        <v>9</v>
      </c>
      <c r="I25" s="72">
        <v>8</v>
      </c>
      <c r="J25" s="72">
        <v>1</v>
      </c>
      <c r="K25" s="72">
        <v>5</v>
      </c>
      <c r="L25" s="72">
        <v>4</v>
      </c>
      <c r="M25" s="72">
        <v>7</v>
      </c>
      <c r="N25" s="72">
        <v>7</v>
      </c>
      <c r="O25" s="72">
        <v>10</v>
      </c>
      <c r="P25" s="72">
        <v>4</v>
      </c>
      <c r="Q25" s="72">
        <f t="shared" si="2"/>
        <v>61</v>
      </c>
      <c r="R25" s="89">
        <f t="shared" si="3"/>
        <v>0.4206896551724138</v>
      </c>
      <c r="S25" s="72" t="s">
        <v>368</v>
      </c>
    </row>
    <row r="26" spans="1:19" ht="15.75">
      <c r="A26" s="36">
        <v>24</v>
      </c>
      <c r="B26" s="65">
        <v>950</v>
      </c>
      <c r="C26" s="12" t="s">
        <v>357</v>
      </c>
      <c r="D26" s="10" t="s">
        <v>340</v>
      </c>
      <c r="E26" s="10" t="s">
        <v>303</v>
      </c>
      <c r="F26" s="74">
        <v>950</v>
      </c>
      <c r="G26" s="78">
        <v>4</v>
      </c>
      <c r="H26" s="78">
        <v>8</v>
      </c>
      <c r="I26" s="78">
        <v>6</v>
      </c>
      <c r="J26" s="78">
        <v>4</v>
      </c>
      <c r="K26" s="78">
        <v>0</v>
      </c>
      <c r="L26" s="78">
        <v>8</v>
      </c>
      <c r="M26" s="78">
        <v>2</v>
      </c>
      <c r="N26" s="78">
        <v>9</v>
      </c>
      <c r="O26" s="78">
        <v>6</v>
      </c>
      <c r="P26" s="78">
        <v>14</v>
      </c>
      <c r="Q26" s="72">
        <v>61</v>
      </c>
      <c r="R26" s="89">
        <f t="shared" si="3"/>
        <v>0.4206896551724138</v>
      </c>
      <c r="S26" s="72" t="s">
        <v>368</v>
      </c>
    </row>
    <row r="27" spans="1:19" ht="15.75">
      <c r="A27" s="36">
        <v>25</v>
      </c>
      <c r="B27" s="51">
        <v>902</v>
      </c>
      <c r="C27" s="12" t="s">
        <v>167</v>
      </c>
      <c r="D27" s="12" t="s">
        <v>120</v>
      </c>
      <c r="E27" s="12" t="s">
        <v>121</v>
      </c>
      <c r="F27" s="54">
        <v>902</v>
      </c>
      <c r="G27" s="72">
        <v>7</v>
      </c>
      <c r="H27" s="72">
        <v>7</v>
      </c>
      <c r="I27" s="72">
        <v>6</v>
      </c>
      <c r="J27" s="72">
        <v>4</v>
      </c>
      <c r="K27" s="72">
        <v>0</v>
      </c>
      <c r="L27" s="72">
        <v>6</v>
      </c>
      <c r="M27" s="72">
        <v>0</v>
      </c>
      <c r="N27" s="72">
        <v>6</v>
      </c>
      <c r="O27" s="72">
        <v>6</v>
      </c>
      <c r="P27" s="72">
        <v>18</v>
      </c>
      <c r="Q27" s="72">
        <f aca="true" t="shared" si="4" ref="Q27:Q52">G27+H27+I27+J27+K27+L27+M27+N27+O27+P27</f>
        <v>60</v>
      </c>
      <c r="R27" s="89">
        <v>0.4206</v>
      </c>
      <c r="S27" s="72" t="s">
        <v>368</v>
      </c>
    </row>
    <row r="28" spans="1:19" ht="15.75">
      <c r="A28" s="36">
        <v>26</v>
      </c>
      <c r="B28" s="51">
        <v>928</v>
      </c>
      <c r="C28" s="17" t="s">
        <v>36</v>
      </c>
      <c r="D28" s="17" t="s">
        <v>28</v>
      </c>
      <c r="E28" s="17" t="s">
        <v>32</v>
      </c>
      <c r="F28" s="54">
        <v>928</v>
      </c>
      <c r="G28" s="72">
        <v>5</v>
      </c>
      <c r="H28" s="72">
        <v>6</v>
      </c>
      <c r="I28" s="72">
        <v>5</v>
      </c>
      <c r="J28" s="72">
        <v>5</v>
      </c>
      <c r="K28" s="72">
        <v>0</v>
      </c>
      <c r="L28" s="72">
        <v>4</v>
      </c>
      <c r="M28" s="72">
        <v>2</v>
      </c>
      <c r="N28" s="72">
        <v>11</v>
      </c>
      <c r="O28" s="72">
        <v>9</v>
      </c>
      <c r="P28" s="72">
        <v>11</v>
      </c>
      <c r="Q28" s="72">
        <f t="shared" si="4"/>
        <v>58</v>
      </c>
      <c r="R28" s="89">
        <f aca="true" t="shared" si="5" ref="R28:R52">Q28/145</f>
        <v>0.4</v>
      </c>
      <c r="S28" s="72" t="s">
        <v>368</v>
      </c>
    </row>
    <row r="29" spans="1:19" ht="15.75">
      <c r="A29" s="36">
        <v>27</v>
      </c>
      <c r="B29" s="51">
        <v>942</v>
      </c>
      <c r="C29" s="45" t="s">
        <v>37</v>
      </c>
      <c r="D29" s="45" t="s">
        <v>28</v>
      </c>
      <c r="E29" s="45" t="s">
        <v>32</v>
      </c>
      <c r="F29" s="54">
        <v>942</v>
      </c>
      <c r="G29" s="72">
        <v>6</v>
      </c>
      <c r="H29" s="72">
        <v>8</v>
      </c>
      <c r="I29" s="72">
        <v>7</v>
      </c>
      <c r="J29" s="72">
        <v>3</v>
      </c>
      <c r="K29" s="72">
        <v>0</v>
      </c>
      <c r="L29" s="72">
        <v>1</v>
      </c>
      <c r="M29" s="72">
        <v>6</v>
      </c>
      <c r="N29" s="72">
        <v>8</v>
      </c>
      <c r="O29" s="72">
        <v>8</v>
      </c>
      <c r="P29" s="72">
        <v>11</v>
      </c>
      <c r="Q29" s="72">
        <f t="shared" si="4"/>
        <v>58</v>
      </c>
      <c r="R29" s="89">
        <f t="shared" si="5"/>
        <v>0.4</v>
      </c>
      <c r="S29" s="72" t="s">
        <v>368</v>
      </c>
    </row>
    <row r="30" spans="1:19" ht="15.75">
      <c r="A30" s="36">
        <v>28</v>
      </c>
      <c r="B30" s="51">
        <v>911</v>
      </c>
      <c r="C30" s="10" t="s">
        <v>237</v>
      </c>
      <c r="D30" s="10" t="s">
        <v>238</v>
      </c>
      <c r="E30" s="10" t="s">
        <v>239</v>
      </c>
      <c r="F30" s="54">
        <v>911</v>
      </c>
      <c r="G30" s="72">
        <v>9</v>
      </c>
      <c r="H30" s="72">
        <v>6</v>
      </c>
      <c r="I30" s="72">
        <v>8</v>
      </c>
      <c r="J30" s="72">
        <v>0</v>
      </c>
      <c r="K30" s="72">
        <v>3</v>
      </c>
      <c r="L30" s="72">
        <v>2</v>
      </c>
      <c r="M30" s="72">
        <v>6</v>
      </c>
      <c r="N30" s="72">
        <v>4</v>
      </c>
      <c r="O30" s="72">
        <v>3</v>
      </c>
      <c r="P30" s="72">
        <v>16</v>
      </c>
      <c r="Q30" s="72">
        <f t="shared" si="4"/>
        <v>57</v>
      </c>
      <c r="R30" s="89">
        <f t="shared" si="5"/>
        <v>0.3931034482758621</v>
      </c>
      <c r="S30" s="72" t="s">
        <v>368</v>
      </c>
    </row>
    <row r="31" spans="1:19" ht="15.75">
      <c r="A31" s="36">
        <v>29</v>
      </c>
      <c r="B31" s="51">
        <v>918</v>
      </c>
      <c r="C31" s="10" t="s">
        <v>79</v>
      </c>
      <c r="D31" s="10" t="s">
        <v>221</v>
      </c>
      <c r="E31" s="10" t="s">
        <v>80</v>
      </c>
      <c r="F31" s="54">
        <v>918</v>
      </c>
      <c r="G31" s="72">
        <v>9</v>
      </c>
      <c r="H31" s="72">
        <v>7</v>
      </c>
      <c r="I31" s="72">
        <v>6</v>
      </c>
      <c r="J31" s="72">
        <v>2</v>
      </c>
      <c r="K31" s="72">
        <v>1</v>
      </c>
      <c r="L31" s="72">
        <v>4</v>
      </c>
      <c r="M31" s="72">
        <v>1</v>
      </c>
      <c r="N31" s="72">
        <v>7</v>
      </c>
      <c r="O31" s="72">
        <v>9</v>
      </c>
      <c r="P31" s="72">
        <v>11</v>
      </c>
      <c r="Q31" s="72">
        <f t="shared" si="4"/>
        <v>57</v>
      </c>
      <c r="R31" s="89">
        <f t="shared" si="5"/>
        <v>0.3931034482758621</v>
      </c>
      <c r="S31" s="72" t="s">
        <v>368</v>
      </c>
    </row>
    <row r="32" spans="1:19" ht="15.75">
      <c r="A32" s="36">
        <v>30</v>
      </c>
      <c r="B32" s="51">
        <v>940</v>
      </c>
      <c r="C32" s="10" t="s">
        <v>316</v>
      </c>
      <c r="D32" s="10" t="s">
        <v>340</v>
      </c>
      <c r="E32" s="10" t="s">
        <v>303</v>
      </c>
      <c r="F32" s="54">
        <v>940</v>
      </c>
      <c r="G32" s="72">
        <v>2</v>
      </c>
      <c r="H32" s="72">
        <v>5</v>
      </c>
      <c r="I32" s="72">
        <v>6</v>
      </c>
      <c r="J32" s="72">
        <v>6</v>
      </c>
      <c r="K32" s="72">
        <v>0</v>
      </c>
      <c r="L32" s="72">
        <v>7</v>
      </c>
      <c r="M32" s="72">
        <v>8</v>
      </c>
      <c r="N32" s="72">
        <v>5</v>
      </c>
      <c r="O32" s="72">
        <v>6</v>
      </c>
      <c r="P32" s="72">
        <v>12</v>
      </c>
      <c r="Q32" s="72">
        <f t="shared" si="4"/>
        <v>57</v>
      </c>
      <c r="R32" s="89">
        <f t="shared" si="5"/>
        <v>0.3931034482758621</v>
      </c>
      <c r="S32" s="72" t="s">
        <v>368</v>
      </c>
    </row>
    <row r="33" spans="1:19" ht="15.75">
      <c r="A33" s="36">
        <v>31</v>
      </c>
      <c r="B33" s="51">
        <v>945</v>
      </c>
      <c r="C33" s="25" t="s">
        <v>233</v>
      </c>
      <c r="D33" s="10" t="s">
        <v>224</v>
      </c>
      <c r="E33" s="10" t="s">
        <v>225</v>
      </c>
      <c r="F33" s="54">
        <v>945</v>
      </c>
      <c r="G33" s="72">
        <v>5</v>
      </c>
      <c r="H33" s="72">
        <v>8</v>
      </c>
      <c r="I33" s="72">
        <v>7</v>
      </c>
      <c r="J33" s="72">
        <v>3</v>
      </c>
      <c r="K33" s="72">
        <v>1</v>
      </c>
      <c r="L33" s="72">
        <v>3</v>
      </c>
      <c r="M33" s="72">
        <v>0</v>
      </c>
      <c r="N33" s="72">
        <v>7</v>
      </c>
      <c r="O33" s="72">
        <v>8</v>
      </c>
      <c r="P33" s="72">
        <v>14</v>
      </c>
      <c r="Q33" s="72">
        <f t="shared" si="4"/>
        <v>56</v>
      </c>
      <c r="R33" s="89">
        <f t="shared" si="5"/>
        <v>0.38620689655172413</v>
      </c>
      <c r="S33" s="72" t="s">
        <v>368</v>
      </c>
    </row>
    <row r="34" spans="1:19" ht="15.75">
      <c r="A34" s="36">
        <v>32</v>
      </c>
      <c r="B34" s="51">
        <v>948</v>
      </c>
      <c r="C34" s="10" t="s">
        <v>112</v>
      </c>
      <c r="D34" s="10" t="s">
        <v>109</v>
      </c>
      <c r="E34" s="10" t="s">
        <v>110</v>
      </c>
      <c r="F34" s="54">
        <v>948</v>
      </c>
      <c r="G34" s="72">
        <v>9</v>
      </c>
      <c r="H34" s="72">
        <v>8</v>
      </c>
      <c r="I34" s="72">
        <v>2</v>
      </c>
      <c r="J34" s="72">
        <v>2</v>
      </c>
      <c r="K34" s="72">
        <v>0</v>
      </c>
      <c r="L34" s="72">
        <v>6</v>
      </c>
      <c r="M34" s="72">
        <v>4</v>
      </c>
      <c r="N34" s="72">
        <v>9</v>
      </c>
      <c r="O34" s="72">
        <v>8</v>
      </c>
      <c r="P34" s="72">
        <v>8</v>
      </c>
      <c r="Q34" s="72">
        <f t="shared" si="4"/>
        <v>56</v>
      </c>
      <c r="R34" s="89">
        <f t="shared" si="5"/>
        <v>0.38620689655172413</v>
      </c>
      <c r="S34" s="72" t="s">
        <v>368</v>
      </c>
    </row>
    <row r="35" spans="1:19" ht="15.75">
      <c r="A35" s="36">
        <v>33</v>
      </c>
      <c r="B35" s="51">
        <v>908</v>
      </c>
      <c r="C35" s="10" t="s">
        <v>242</v>
      </c>
      <c r="D35" s="10" t="s">
        <v>238</v>
      </c>
      <c r="E35" s="10" t="s">
        <v>239</v>
      </c>
      <c r="F35" s="54">
        <v>908</v>
      </c>
      <c r="G35" s="72">
        <v>5</v>
      </c>
      <c r="H35" s="72">
        <v>6</v>
      </c>
      <c r="I35" s="72">
        <v>8</v>
      </c>
      <c r="J35" s="72">
        <v>3</v>
      </c>
      <c r="K35" s="72">
        <v>3</v>
      </c>
      <c r="L35" s="72">
        <v>1</v>
      </c>
      <c r="M35" s="72">
        <v>4</v>
      </c>
      <c r="N35" s="72">
        <v>3</v>
      </c>
      <c r="O35" s="72">
        <v>8</v>
      </c>
      <c r="P35" s="72">
        <v>14</v>
      </c>
      <c r="Q35" s="72">
        <f t="shared" si="4"/>
        <v>55</v>
      </c>
      <c r="R35" s="89">
        <f t="shared" si="5"/>
        <v>0.3793103448275862</v>
      </c>
      <c r="S35" s="72" t="s">
        <v>368</v>
      </c>
    </row>
    <row r="36" spans="1:19" ht="15.75">
      <c r="A36" s="36">
        <v>34</v>
      </c>
      <c r="B36" s="51">
        <v>916</v>
      </c>
      <c r="C36" s="17" t="s">
        <v>33</v>
      </c>
      <c r="D36" s="17" t="s">
        <v>28</v>
      </c>
      <c r="E36" s="17" t="s">
        <v>32</v>
      </c>
      <c r="F36" s="54">
        <v>916</v>
      </c>
      <c r="G36" s="72">
        <v>8</v>
      </c>
      <c r="H36" s="72">
        <v>5</v>
      </c>
      <c r="I36" s="72">
        <v>5</v>
      </c>
      <c r="J36" s="72">
        <v>0</v>
      </c>
      <c r="K36" s="72">
        <v>0</v>
      </c>
      <c r="L36" s="72">
        <v>4</v>
      </c>
      <c r="M36" s="72">
        <v>6</v>
      </c>
      <c r="N36" s="72">
        <v>5</v>
      </c>
      <c r="O36" s="72">
        <v>10</v>
      </c>
      <c r="P36" s="72">
        <v>10</v>
      </c>
      <c r="Q36" s="72">
        <f t="shared" si="4"/>
        <v>53</v>
      </c>
      <c r="R36" s="89">
        <f t="shared" si="5"/>
        <v>0.36551724137931035</v>
      </c>
      <c r="S36" s="72" t="s">
        <v>368</v>
      </c>
    </row>
    <row r="37" spans="1:19" ht="15.75">
      <c r="A37" s="36">
        <v>35</v>
      </c>
      <c r="B37" s="51">
        <v>909</v>
      </c>
      <c r="C37" s="73" t="s">
        <v>335</v>
      </c>
      <c r="D37" s="10" t="s">
        <v>340</v>
      </c>
      <c r="E37" s="10" t="s">
        <v>303</v>
      </c>
      <c r="F37" s="54">
        <v>909</v>
      </c>
      <c r="G37" s="72">
        <v>5</v>
      </c>
      <c r="H37" s="72">
        <v>7</v>
      </c>
      <c r="I37" s="72">
        <v>7</v>
      </c>
      <c r="J37" s="72">
        <v>7</v>
      </c>
      <c r="K37" s="72">
        <v>2</v>
      </c>
      <c r="L37" s="72">
        <v>2</v>
      </c>
      <c r="M37" s="72">
        <v>0</v>
      </c>
      <c r="N37" s="72">
        <v>6</v>
      </c>
      <c r="O37" s="72">
        <v>9</v>
      </c>
      <c r="P37" s="72">
        <v>7</v>
      </c>
      <c r="Q37" s="72">
        <f t="shared" si="4"/>
        <v>52</v>
      </c>
      <c r="R37" s="89">
        <f t="shared" si="5"/>
        <v>0.3586206896551724</v>
      </c>
      <c r="S37" s="72" t="s">
        <v>368</v>
      </c>
    </row>
    <row r="38" spans="1:19" ht="15.75">
      <c r="A38" s="36">
        <v>36</v>
      </c>
      <c r="B38" s="51">
        <v>912</v>
      </c>
      <c r="C38" s="10" t="s">
        <v>48</v>
      </c>
      <c r="D38" s="8" t="s">
        <v>174</v>
      </c>
      <c r="E38" s="10" t="s">
        <v>49</v>
      </c>
      <c r="F38" s="54">
        <v>912</v>
      </c>
      <c r="G38" s="72">
        <v>2</v>
      </c>
      <c r="H38" s="72">
        <v>7</v>
      </c>
      <c r="I38" s="72">
        <v>3</v>
      </c>
      <c r="J38" s="72">
        <v>3</v>
      </c>
      <c r="K38" s="72">
        <v>0</v>
      </c>
      <c r="L38" s="72">
        <v>1</v>
      </c>
      <c r="M38" s="72">
        <v>0</v>
      </c>
      <c r="N38" s="72">
        <v>8</v>
      </c>
      <c r="O38" s="72">
        <v>11</v>
      </c>
      <c r="P38" s="72">
        <v>17</v>
      </c>
      <c r="Q38" s="72">
        <f t="shared" si="4"/>
        <v>52</v>
      </c>
      <c r="R38" s="89">
        <f t="shared" si="5"/>
        <v>0.3586206896551724</v>
      </c>
      <c r="S38" s="72" t="s">
        <v>368</v>
      </c>
    </row>
    <row r="39" spans="1:19" ht="15.75">
      <c r="A39" s="36">
        <v>37</v>
      </c>
      <c r="B39" s="51">
        <v>943</v>
      </c>
      <c r="C39" s="45" t="s">
        <v>38</v>
      </c>
      <c r="D39" s="45" t="s">
        <v>28</v>
      </c>
      <c r="E39" s="45" t="s">
        <v>32</v>
      </c>
      <c r="F39" s="54">
        <v>943</v>
      </c>
      <c r="G39" s="72">
        <v>4</v>
      </c>
      <c r="H39" s="72">
        <v>7</v>
      </c>
      <c r="I39" s="72">
        <v>6</v>
      </c>
      <c r="J39" s="72">
        <v>3</v>
      </c>
      <c r="K39" s="72">
        <v>0</v>
      </c>
      <c r="L39" s="72">
        <v>5</v>
      </c>
      <c r="M39" s="72">
        <v>4</v>
      </c>
      <c r="N39" s="72">
        <v>7</v>
      </c>
      <c r="O39" s="72">
        <v>7</v>
      </c>
      <c r="P39" s="72">
        <v>8</v>
      </c>
      <c r="Q39" s="72">
        <f t="shared" si="4"/>
        <v>51</v>
      </c>
      <c r="R39" s="89">
        <f t="shared" si="5"/>
        <v>0.35172413793103446</v>
      </c>
      <c r="S39" s="72" t="s">
        <v>368</v>
      </c>
    </row>
    <row r="40" spans="1:19" ht="15.75">
      <c r="A40" s="36">
        <v>38</v>
      </c>
      <c r="B40" s="51">
        <v>922</v>
      </c>
      <c r="C40" s="17" t="s">
        <v>35</v>
      </c>
      <c r="D40" s="17" t="s">
        <v>28</v>
      </c>
      <c r="E40" s="17" t="s">
        <v>32</v>
      </c>
      <c r="F40" s="54">
        <v>922</v>
      </c>
      <c r="G40" s="72">
        <v>4</v>
      </c>
      <c r="H40" s="72">
        <v>7</v>
      </c>
      <c r="I40" s="72">
        <v>6</v>
      </c>
      <c r="J40" s="72">
        <v>2</v>
      </c>
      <c r="K40" s="72">
        <v>0</v>
      </c>
      <c r="L40" s="72">
        <v>2</v>
      </c>
      <c r="M40" s="72">
        <v>2</v>
      </c>
      <c r="N40" s="72">
        <v>8</v>
      </c>
      <c r="O40" s="72">
        <v>12</v>
      </c>
      <c r="P40" s="72">
        <v>7</v>
      </c>
      <c r="Q40" s="72">
        <f t="shared" si="4"/>
        <v>50</v>
      </c>
      <c r="R40" s="89">
        <f t="shared" si="5"/>
        <v>0.3448275862068966</v>
      </c>
      <c r="S40" s="72" t="s">
        <v>368</v>
      </c>
    </row>
    <row r="41" spans="1:19" ht="15.75">
      <c r="A41" s="36">
        <v>39</v>
      </c>
      <c r="B41" s="51">
        <v>946</v>
      </c>
      <c r="C41" s="10" t="s">
        <v>318</v>
      </c>
      <c r="D41" s="10" t="s">
        <v>340</v>
      </c>
      <c r="E41" s="10" t="s">
        <v>303</v>
      </c>
      <c r="F41" s="54">
        <v>946</v>
      </c>
      <c r="G41" s="72">
        <v>8</v>
      </c>
      <c r="H41" s="72">
        <v>6</v>
      </c>
      <c r="I41" s="72">
        <v>2</v>
      </c>
      <c r="J41" s="72">
        <v>9</v>
      </c>
      <c r="K41" s="72">
        <v>0</v>
      </c>
      <c r="L41" s="72">
        <v>7</v>
      </c>
      <c r="M41" s="72">
        <v>0</v>
      </c>
      <c r="N41" s="72">
        <v>7</v>
      </c>
      <c r="O41" s="72">
        <v>5</v>
      </c>
      <c r="P41" s="72">
        <v>6</v>
      </c>
      <c r="Q41" s="72">
        <f t="shared" si="4"/>
        <v>50</v>
      </c>
      <c r="R41" s="89">
        <f t="shared" si="5"/>
        <v>0.3448275862068966</v>
      </c>
      <c r="S41" s="72" t="s">
        <v>368</v>
      </c>
    </row>
    <row r="42" spans="1:19" ht="15.75">
      <c r="A42" s="36">
        <v>40</v>
      </c>
      <c r="B42" s="51">
        <v>905</v>
      </c>
      <c r="C42" s="11" t="s">
        <v>284</v>
      </c>
      <c r="D42" s="10" t="s">
        <v>292</v>
      </c>
      <c r="E42" s="11" t="s">
        <v>282</v>
      </c>
      <c r="F42" s="54">
        <v>905</v>
      </c>
      <c r="G42" s="72">
        <v>4</v>
      </c>
      <c r="H42" s="72">
        <v>7</v>
      </c>
      <c r="I42" s="72">
        <v>6</v>
      </c>
      <c r="J42" s="72">
        <v>6</v>
      </c>
      <c r="K42" s="72">
        <v>0</v>
      </c>
      <c r="L42" s="72">
        <v>8</v>
      </c>
      <c r="M42" s="72">
        <v>8</v>
      </c>
      <c r="N42" s="72">
        <v>8</v>
      </c>
      <c r="O42" s="72">
        <v>5</v>
      </c>
      <c r="P42" s="72">
        <v>2</v>
      </c>
      <c r="Q42" s="72">
        <f t="shared" si="4"/>
        <v>54</v>
      </c>
      <c r="R42" s="89">
        <f t="shared" si="5"/>
        <v>0.3724137931034483</v>
      </c>
      <c r="S42" s="72" t="s">
        <v>368</v>
      </c>
    </row>
    <row r="43" spans="1:19" ht="15.75">
      <c r="A43" s="36">
        <v>41</v>
      </c>
      <c r="B43" s="51">
        <v>901</v>
      </c>
      <c r="C43" s="12" t="s">
        <v>166</v>
      </c>
      <c r="D43" s="12" t="s">
        <v>120</v>
      </c>
      <c r="E43" s="12" t="s">
        <v>121</v>
      </c>
      <c r="F43" s="54">
        <v>901</v>
      </c>
      <c r="G43" s="72">
        <v>5</v>
      </c>
      <c r="H43" s="72">
        <v>6</v>
      </c>
      <c r="I43" s="72">
        <v>4</v>
      </c>
      <c r="J43" s="72">
        <v>4</v>
      </c>
      <c r="K43" s="72">
        <v>1</v>
      </c>
      <c r="L43" s="72">
        <v>3</v>
      </c>
      <c r="M43" s="72">
        <v>0</v>
      </c>
      <c r="N43" s="72">
        <v>6</v>
      </c>
      <c r="O43" s="72">
        <v>5</v>
      </c>
      <c r="P43" s="72">
        <v>14</v>
      </c>
      <c r="Q43" s="72">
        <f t="shared" si="4"/>
        <v>48</v>
      </c>
      <c r="R43" s="89">
        <f t="shared" si="5"/>
        <v>0.3310344827586207</v>
      </c>
      <c r="S43" s="72" t="s">
        <v>368</v>
      </c>
    </row>
    <row r="44" spans="1:19" ht="15.75">
      <c r="A44" s="36">
        <v>42</v>
      </c>
      <c r="B44" s="51">
        <v>907</v>
      </c>
      <c r="C44" s="10" t="s">
        <v>243</v>
      </c>
      <c r="D44" s="10" t="s">
        <v>238</v>
      </c>
      <c r="E44" s="10" t="s">
        <v>239</v>
      </c>
      <c r="F44" s="54">
        <v>907</v>
      </c>
      <c r="G44" s="72">
        <v>5</v>
      </c>
      <c r="H44" s="72">
        <v>8</v>
      </c>
      <c r="I44" s="72">
        <v>3</v>
      </c>
      <c r="J44" s="72">
        <v>2</v>
      </c>
      <c r="K44" s="72">
        <v>9</v>
      </c>
      <c r="L44" s="72">
        <v>1</v>
      </c>
      <c r="M44" s="72">
        <v>2</v>
      </c>
      <c r="N44" s="72">
        <v>6</v>
      </c>
      <c r="O44" s="72">
        <v>3</v>
      </c>
      <c r="P44" s="72">
        <v>9</v>
      </c>
      <c r="Q44" s="72">
        <f t="shared" si="4"/>
        <v>48</v>
      </c>
      <c r="R44" s="89">
        <f t="shared" si="5"/>
        <v>0.3310344827586207</v>
      </c>
      <c r="S44" s="72" t="s">
        <v>368</v>
      </c>
    </row>
    <row r="45" spans="1:19" ht="15.75">
      <c r="A45" s="36">
        <v>43</v>
      </c>
      <c r="B45" s="51">
        <v>924</v>
      </c>
      <c r="C45" s="12" t="s">
        <v>155</v>
      </c>
      <c r="D45" s="12" t="s">
        <v>120</v>
      </c>
      <c r="E45" s="12" t="s">
        <v>123</v>
      </c>
      <c r="F45" s="54">
        <v>924</v>
      </c>
      <c r="G45" s="72">
        <v>4</v>
      </c>
      <c r="H45" s="72">
        <v>8</v>
      </c>
      <c r="I45" s="72">
        <v>5</v>
      </c>
      <c r="J45" s="72">
        <v>0</v>
      </c>
      <c r="K45" s="72">
        <v>0</v>
      </c>
      <c r="L45" s="72">
        <v>3</v>
      </c>
      <c r="M45" s="72">
        <v>2</v>
      </c>
      <c r="N45" s="72">
        <v>11</v>
      </c>
      <c r="O45" s="72">
        <v>11</v>
      </c>
      <c r="P45" s="72">
        <v>3</v>
      </c>
      <c r="Q45" s="72">
        <f t="shared" si="4"/>
        <v>47</v>
      </c>
      <c r="R45" s="89">
        <f t="shared" si="5"/>
        <v>0.32413793103448274</v>
      </c>
      <c r="S45" s="72" t="s">
        <v>368</v>
      </c>
    </row>
    <row r="46" spans="1:19" ht="15.75">
      <c r="A46" s="36">
        <v>44</v>
      </c>
      <c r="B46" s="51">
        <v>934</v>
      </c>
      <c r="C46" s="10" t="s">
        <v>19</v>
      </c>
      <c r="D46" s="10" t="s">
        <v>16</v>
      </c>
      <c r="E46" s="26" t="s">
        <v>18</v>
      </c>
      <c r="F46" s="54">
        <v>934</v>
      </c>
      <c r="G46" s="72">
        <v>5</v>
      </c>
      <c r="H46" s="72">
        <v>8</v>
      </c>
      <c r="I46" s="72">
        <v>8</v>
      </c>
      <c r="J46" s="72">
        <v>0</v>
      </c>
      <c r="K46" s="72">
        <v>3</v>
      </c>
      <c r="L46" s="72">
        <v>3</v>
      </c>
      <c r="M46" s="72">
        <v>2</v>
      </c>
      <c r="N46" s="72">
        <v>8</v>
      </c>
      <c r="O46" s="72">
        <v>10</v>
      </c>
      <c r="P46" s="72">
        <v>0</v>
      </c>
      <c r="Q46" s="72">
        <f t="shared" si="4"/>
        <v>47</v>
      </c>
      <c r="R46" s="89">
        <f t="shared" si="5"/>
        <v>0.32413793103448274</v>
      </c>
      <c r="S46" s="72" t="s">
        <v>368</v>
      </c>
    </row>
    <row r="47" spans="1:19" ht="15.75">
      <c r="A47" s="36">
        <v>45</v>
      </c>
      <c r="B47" s="51">
        <v>927</v>
      </c>
      <c r="C47" s="11" t="s">
        <v>281</v>
      </c>
      <c r="D47" s="10" t="s">
        <v>292</v>
      </c>
      <c r="E47" s="11" t="s">
        <v>282</v>
      </c>
      <c r="F47" s="54">
        <v>927</v>
      </c>
      <c r="G47" s="72">
        <v>5</v>
      </c>
      <c r="H47" s="72">
        <v>6</v>
      </c>
      <c r="I47" s="72">
        <v>4</v>
      </c>
      <c r="J47" s="72">
        <v>2</v>
      </c>
      <c r="K47" s="72">
        <v>0</v>
      </c>
      <c r="L47" s="72">
        <v>4</v>
      </c>
      <c r="M47" s="72">
        <v>6</v>
      </c>
      <c r="N47" s="72">
        <v>11</v>
      </c>
      <c r="O47" s="72">
        <v>8</v>
      </c>
      <c r="P47" s="72">
        <v>0</v>
      </c>
      <c r="Q47" s="72">
        <f t="shared" si="4"/>
        <v>46</v>
      </c>
      <c r="R47" s="89">
        <f t="shared" si="5"/>
        <v>0.31724137931034485</v>
      </c>
      <c r="S47" s="72" t="s">
        <v>368</v>
      </c>
    </row>
    <row r="48" spans="1:19" ht="15.75">
      <c r="A48" s="36">
        <v>46</v>
      </c>
      <c r="B48" s="51">
        <v>919</v>
      </c>
      <c r="C48" s="12" t="s">
        <v>153</v>
      </c>
      <c r="D48" s="12" t="s">
        <v>120</v>
      </c>
      <c r="E48" s="47" t="s">
        <v>121</v>
      </c>
      <c r="F48" s="54">
        <v>919</v>
      </c>
      <c r="G48" s="72">
        <v>4</v>
      </c>
      <c r="H48" s="72">
        <v>5</v>
      </c>
      <c r="I48" s="72">
        <v>6</v>
      </c>
      <c r="J48" s="72">
        <v>6</v>
      </c>
      <c r="K48" s="72">
        <v>1</v>
      </c>
      <c r="L48" s="72">
        <v>7</v>
      </c>
      <c r="M48" s="72">
        <v>1</v>
      </c>
      <c r="N48" s="72">
        <v>5</v>
      </c>
      <c r="O48" s="72">
        <v>4</v>
      </c>
      <c r="P48" s="72">
        <v>6</v>
      </c>
      <c r="Q48" s="72">
        <f t="shared" si="4"/>
        <v>45</v>
      </c>
      <c r="R48" s="89">
        <f t="shared" si="5"/>
        <v>0.3103448275862069</v>
      </c>
      <c r="S48" s="72" t="s">
        <v>368</v>
      </c>
    </row>
    <row r="49" spans="1:19" ht="15.75">
      <c r="A49" s="36">
        <v>47</v>
      </c>
      <c r="B49" s="51">
        <v>939</v>
      </c>
      <c r="C49" s="12" t="s">
        <v>219</v>
      </c>
      <c r="D49" s="12" t="s">
        <v>209</v>
      </c>
      <c r="E49" s="12" t="s">
        <v>210</v>
      </c>
      <c r="F49" s="54">
        <v>939</v>
      </c>
      <c r="G49" s="72">
        <v>4</v>
      </c>
      <c r="H49" s="72">
        <v>6</v>
      </c>
      <c r="I49" s="72">
        <v>4</v>
      </c>
      <c r="J49" s="72">
        <v>0</v>
      </c>
      <c r="K49" s="72">
        <v>0</v>
      </c>
      <c r="L49" s="72">
        <v>2</v>
      </c>
      <c r="M49" s="72">
        <v>6</v>
      </c>
      <c r="N49" s="72">
        <v>9</v>
      </c>
      <c r="O49" s="72">
        <v>6</v>
      </c>
      <c r="P49" s="72">
        <v>8</v>
      </c>
      <c r="Q49" s="72">
        <f t="shared" si="4"/>
        <v>45</v>
      </c>
      <c r="R49" s="89">
        <f t="shared" si="5"/>
        <v>0.3103448275862069</v>
      </c>
      <c r="S49" s="72" t="s">
        <v>368</v>
      </c>
    </row>
    <row r="50" spans="1:19" ht="15.75">
      <c r="A50" s="36">
        <v>48</v>
      </c>
      <c r="B50" s="51">
        <v>949</v>
      </c>
      <c r="C50" s="77" t="s">
        <v>234</v>
      </c>
      <c r="D50" s="27" t="s">
        <v>224</v>
      </c>
      <c r="E50" s="10" t="s">
        <v>225</v>
      </c>
      <c r="F50" s="54">
        <v>949</v>
      </c>
      <c r="G50" s="72">
        <v>7</v>
      </c>
      <c r="H50" s="72">
        <v>7</v>
      </c>
      <c r="I50" s="72">
        <v>2</v>
      </c>
      <c r="J50" s="72">
        <v>0</v>
      </c>
      <c r="K50" s="72">
        <v>1</v>
      </c>
      <c r="L50" s="72">
        <v>1</v>
      </c>
      <c r="M50" s="72">
        <v>0</v>
      </c>
      <c r="N50" s="72">
        <v>7</v>
      </c>
      <c r="O50" s="72">
        <v>10</v>
      </c>
      <c r="P50" s="72">
        <v>10</v>
      </c>
      <c r="Q50" s="72">
        <f t="shared" si="4"/>
        <v>45</v>
      </c>
      <c r="R50" s="89">
        <f t="shared" si="5"/>
        <v>0.3103448275862069</v>
      </c>
      <c r="S50" s="72" t="s">
        <v>368</v>
      </c>
    </row>
    <row r="51" spans="1:19" ht="15.75">
      <c r="A51" s="36">
        <v>49</v>
      </c>
      <c r="B51" s="51">
        <v>910</v>
      </c>
      <c r="C51" s="73" t="s">
        <v>336</v>
      </c>
      <c r="D51" s="10" t="s">
        <v>340</v>
      </c>
      <c r="E51" s="10" t="s">
        <v>303</v>
      </c>
      <c r="F51" s="54">
        <v>910</v>
      </c>
      <c r="G51" s="72">
        <v>7</v>
      </c>
      <c r="H51" s="72">
        <v>5</v>
      </c>
      <c r="I51" s="72">
        <v>6</v>
      </c>
      <c r="J51" s="72">
        <v>3</v>
      </c>
      <c r="K51" s="72">
        <v>0</v>
      </c>
      <c r="L51" s="72">
        <v>1</v>
      </c>
      <c r="M51" s="72">
        <v>0</v>
      </c>
      <c r="N51" s="72">
        <v>5</v>
      </c>
      <c r="O51" s="72">
        <v>4</v>
      </c>
      <c r="P51" s="72">
        <v>10</v>
      </c>
      <c r="Q51" s="72">
        <f t="shared" si="4"/>
        <v>41</v>
      </c>
      <c r="R51" s="89">
        <f t="shared" si="5"/>
        <v>0.2827586206896552</v>
      </c>
      <c r="S51" s="72" t="s">
        <v>368</v>
      </c>
    </row>
    <row r="52" spans="1:19" ht="15.75">
      <c r="A52" s="67">
        <v>50</v>
      </c>
      <c r="B52" s="51">
        <v>903</v>
      </c>
      <c r="C52" s="12" t="s">
        <v>168</v>
      </c>
      <c r="D52" s="12" t="s">
        <v>120</v>
      </c>
      <c r="E52" s="12" t="s">
        <v>123</v>
      </c>
      <c r="F52" s="51">
        <v>903</v>
      </c>
      <c r="G52" s="72">
        <v>3</v>
      </c>
      <c r="H52" s="72">
        <v>7</v>
      </c>
      <c r="I52" s="72">
        <v>5</v>
      </c>
      <c r="J52" s="72">
        <v>0</v>
      </c>
      <c r="K52" s="72">
        <v>0</v>
      </c>
      <c r="L52" s="72">
        <v>6</v>
      </c>
      <c r="M52" s="72">
        <v>4</v>
      </c>
      <c r="N52" s="72">
        <v>4</v>
      </c>
      <c r="O52" s="72">
        <v>8</v>
      </c>
      <c r="P52" s="72">
        <v>0</v>
      </c>
      <c r="Q52" s="72">
        <f t="shared" si="4"/>
        <v>37</v>
      </c>
      <c r="R52" s="89">
        <f t="shared" si="5"/>
        <v>0.25517241379310346</v>
      </c>
      <c r="S52" s="72" t="s">
        <v>368</v>
      </c>
    </row>
    <row r="53" spans="1:19" ht="15.75">
      <c r="A53" s="67">
        <v>51</v>
      </c>
      <c r="B53" s="65">
        <v>953</v>
      </c>
      <c r="C53" s="12" t="s">
        <v>197</v>
      </c>
      <c r="D53" s="23" t="s">
        <v>181</v>
      </c>
      <c r="E53" s="57"/>
      <c r="F53" s="65">
        <v>953</v>
      </c>
      <c r="G53" s="78">
        <v>4</v>
      </c>
      <c r="H53" s="78">
        <v>5</v>
      </c>
      <c r="I53" s="78">
        <v>6</v>
      </c>
      <c r="J53" s="78">
        <v>0</v>
      </c>
      <c r="K53" s="78">
        <v>0</v>
      </c>
      <c r="L53" s="78">
        <v>4</v>
      </c>
      <c r="M53" s="78">
        <v>0</v>
      </c>
      <c r="N53" s="78">
        <v>4</v>
      </c>
      <c r="O53" s="78">
        <v>5</v>
      </c>
      <c r="P53" s="78"/>
      <c r="Q53" s="72">
        <v>28</v>
      </c>
      <c r="R53" s="89">
        <v>0.1931</v>
      </c>
      <c r="S53" s="72" t="s">
        <v>368</v>
      </c>
    </row>
    <row r="54" spans="1:19" ht="15.75">
      <c r="A54" s="67">
        <v>52</v>
      </c>
      <c r="B54" s="51">
        <v>921</v>
      </c>
      <c r="C54" s="10" t="s">
        <v>244</v>
      </c>
      <c r="D54" s="10" t="s">
        <v>238</v>
      </c>
      <c r="E54" s="10" t="s">
        <v>239</v>
      </c>
      <c r="F54" s="51">
        <v>921</v>
      </c>
      <c r="G54" s="72">
        <v>2</v>
      </c>
      <c r="H54" s="72">
        <v>6</v>
      </c>
      <c r="I54" s="72">
        <v>5</v>
      </c>
      <c r="J54" s="72">
        <v>0</v>
      </c>
      <c r="K54" s="72">
        <v>0</v>
      </c>
      <c r="L54" s="72">
        <v>4</v>
      </c>
      <c r="M54" s="72">
        <v>2</v>
      </c>
      <c r="N54" s="72">
        <v>3</v>
      </c>
      <c r="O54" s="72">
        <v>5</v>
      </c>
      <c r="P54" s="72">
        <v>0</v>
      </c>
      <c r="Q54" s="72">
        <f>G54+H54+I54+J54+K54+L54+M54+N54+O54+P54</f>
        <v>27</v>
      </c>
      <c r="R54" s="89">
        <f>Q54/145</f>
        <v>0.18620689655172415</v>
      </c>
      <c r="S54" s="72" t="s">
        <v>368</v>
      </c>
    </row>
    <row r="55" spans="1:19" ht="15.75">
      <c r="A55" s="67">
        <v>53</v>
      </c>
      <c r="B55" s="51">
        <v>944</v>
      </c>
      <c r="C55" s="12" t="s">
        <v>158</v>
      </c>
      <c r="D55" s="12" t="s">
        <v>120</v>
      </c>
      <c r="E55" s="12" t="s">
        <v>121</v>
      </c>
      <c r="F55" s="51">
        <v>944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62">
        <f>G55+H55+I55+J55+K55+L55+M55+N55+O55+P55</f>
        <v>0</v>
      </c>
      <c r="R55" s="62">
        <f>Q55/145</f>
        <v>0</v>
      </c>
      <c r="S55" s="5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D1">
      <selection activeCell="T4" sqref="T4"/>
    </sheetView>
  </sheetViews>
  <sheetFormatPr defaultColWidth="11.57421875" defaultRowHeight="15"/>
  <cols>
    <col min="1" max="2" width="5.7109375" style="0" customWidth="1"/>
    <col min="3" max="3" width="41.7109375" style="0" customWidth="1"/>
    <col min="4" max="4" width="38.57421875" style="0" customWidth="1"/>
    <col min="5" max="5" width="35.140625" style="0" customWidth="1"/>
    <col min="6" max="6" width="8.00390625" style="0" customWidth="1"/>
    <col min="7" max="8" width="6.28125" style="0" customWidth="1"/>
    <col min="9" max="9" width="6.421875" style="0" customWidth="1"/>
    <col min="10" max="10" width="6.28125" style="0" customWidth="1"/>
    <col min="11" max="11" width="6.140625" style="0" customWidth="1"/>
    <col min="12" max="12" width="6.28125" style="0" customWidth="1"/>
    <col min="13" max="14" width="6.421875" style="0" customWidth="1"/>
    <col min="15" max="15" width="6.140625" style="0" customWidth="1"/>
    <col min="16" max="16" width="9.140625" style="0" customWidth="1"/>
    <col min="17" max="17" width="7.421875" style="0" customWidth="1"/>
    <col min="18" max="18" width="12.7109375" style="0" customWidth="1"/>
    <col min="19" max="19" width="14.140625" style="0" customWidth="1"/>
    <col min="20" max="20" width="7.57421875" style="0" customWidth="1"/>
    <col min="21" max="21" width="16.421875" style="0" customWidth="1"/>
  </cols>
  <sheetData>
    <row r="1" spans="1:21" ht="21.75" customHeight="1">
      <c r="A1" s="91" t="s">
        <v>344</v>
      </c>
      <c r="B1" s="91"/>
      <c r="C1" s="91"/>
      <c r="D1" s="91"/>
      <c r="E1" s="91"/>
      <c r="F1" s="1"/>
      <c r="G1" s="58">
        <v>1</v>
      </c>
      <c r="H1" s="58">
        <v>2</v>
      </c>
      <c r="I1" s="58">
        <v>3</v>
      </c>
      <c r="J1" s="58">
        <v>4</v>
      </c>
      <c r="K1" s="58">
        <v>5</v>
      </c>
      <c r="L1" s="58">
        <v>6</v>
      </c>
      <c r="M1" s="58">
        <v>7</v>
      </c>
      <c r="N1" s="58">
        <v>8</v>
      </c>
      <c r="O1" s="55" t="s">
        <v>352</v>
      </c>
      <c r="P1" s="55" t="s">
        <v>353</v>
      </c>
      <c r="Q1" s="55" t="s">
        <v>348</v>
      </c>
      <c r="R1" s="55" t="s">
        <v>350</v>
      </c>
      <c r="S1" s="2"/>
      <c r="T1" s="3"/>
      <c r="U1" s="3"/>
    </row>
    <row r="2" spans="1:21" ht="25.5" customHeight="1">
      <c r="A2" s="9" t="s">
        <v>0</v>
      </c>
      <c r="B2" s="9" t="s">
        <v>346</v>
      </c>
      <c r="C2" s="36" t="s">
        <v>3</v>
      </c>
      <c r="D2" s="36" t="s">
        <v>1</v>
      </c>
      <c r="E2" s="36" t="s">
        <v>2</v>
      </c>
      <c r="F2" s="9" t="s">
        <v>346</v>
      </c>
      <c r="G2" s="55">
        <v>8</v>
      </c>
      <c r="H2" s="55">
        <v>10</v>
      </c>
      <c r="I2" s="55">
        <v>7</v>
      </c>
      <c r="J2" s="55">
        <v>10</v>
      </c>
      <c r="K2" s="55">
        <v>10</v>
      </c>
      <c r="L2" s="55">
        <v>12</v>
      </c>
      <c r="M2" s="55">
        <v>13</v>
      </c>
      <c r="N2" s="55">
        <v>30</v>
      </c>
      <c r="O2" s="55">
        <v>45</v>
      </c>
      <c r="P2" s="55">
        <v>145</v>
      </c>
      <c r="Q2" s="56"/>
      <c r="R2" s="56"/>
      <c r="S2" s="3"/>
      <c r="T2" s="3"/>
      <c r="U2" s="3"/>
    </row>
    <row r="3" spans="1:21" ht="15.75">
      <c r="A3" s="9">
        <v>1</v>
      </c>
      <c r="B3" s="51">
        <v>1002</v>
      </c>
      <c r="C3" s="11" t="s">
        <v>286</v>
      </c>
      <c r="D3" s="10" t="s">
        <v>292</v>
      </c>
      <c r="E3" s="11" t="s">
        <v>280</v>
      </c>
      <c r="F3" s="51">
        <v>1002</v>
      </c>
      <c r="G3" s="56">
        <v>3</v>
      </c>
      <c r="H3" s="56">
        <v>8</v>
      </c>
      <c r="I3" s="56">
        <v>6</v>
      </c>
      <c r="J3" s="56">
        <v>4</v>
      </c>
      <c r="K3" s="56">
        <v>7</v>
      </c>
      <c r="L3" s="56">
        <v>4</v>
      </c>
      <c r="M3" s="56">
        <v>6</v>
      </c>
      <c r="N3" s="56">
        <v>27</v>
      </c>
      <c r="O3" s="56">
        <v>42</v>
      </c>
      <c r="P3" s="56">
        <f aca="true" t="shared" si="0" ref="P3:P36">G3+H3+I3+J3+K3+L3+M3+N3+O3</f>
        <v>107</v>
      </c>
      <c r="Q3" s="88">
        <f>P3/145</f>
        <v>0.7379310344827587</v>
      </c>
      <c r="R3" s="55" t="s">
        <v>367</v>
      </c>
      <c r="S3" s="3"/>
      <c r="T3" s="5"/>
      <c r="U3" s="6"/>
    </row>
    <row r="4" spans="1:21" ht="15.75">
      <c r="A4" s="9">
        <v>2</v>
      </c>
      <c r="B4" s="51">
        <v>1018</v>
      </c>
      <c r="C4" s="18" t="s">
        <v>69</v>
      </c>
      <c r="D4" s="8" t="s">
        <v>67</v>
      </c>
      <c r="E4" s="10" t="s">
        <v>102</v>
      </c>
      <c r="F4" s="51">
        <v>1018</v>
      </c>
      <c r="G4" s="56">
        <v>6</v>
      </c>
      <c r="H4" s="56">
        <v>9</v>
      </c>
      <c r="I4" s="56">
        <v>4</v>
      </c>
      <c r="J4" s="56">
        <v>4</v>
      </c>
      <c r="K4" s="56">
        <v>7</v>
      </c>
      <c r="L4" s="56">
        <v>0</v>
      </c>
      <c r="M4" s="56">
        <v>4</v>
      </c>
      <c r="N4" s="56">
        <v>30</v>
      </c>
      <c r="O4" s="56">
        <v>25</v>
      </c>
      <c r="P4" s="56">
        <f t="shared" si="0"/>
        <v>89</v>
      </c>
      <c r="Q4" s="88">
        <f aca="true" t="shared" si="1" ref="Q4:Q36">P4/145</f>
        <v>0.6137931034482759</v>
      </c>
      <c r="R4" s="55" t="s">
        <v>366</v>
      </c>
      <c r="S4" s="3"/>
      <c r="T4" s="5"/>
      <c r="U4" s="6"/>
    </row>
    <row r="5" spans="1:21" ht="15.75">
      <c r="A5" s="9">
        <v>3</v>
      </c>
      <c r="B5" s="51">
        <v>1003</v>
      </c>
      <c r="C5" s="11" t="s">
        <v>287</v>
      </c>
      <c r="D5" s="10" t="s">
        <v>292</v>
      </c>
      <c r="E5" s="11" t="s">
        <v>280</v>
      </c>
      <c r="F5" s="51">
        <v>1003</v>
      </c>
      <c r="G5" s="56">
        <v>6</v>
      </c>
      <c r="H5" s="56">
        <v>7</v>
      </c>
      <c r="I5" s="56">
        <v>5</v>
      </c>
      <c r="J5" s="56">
        <v>2</v>
      </c>
      <c r="K5" s="56">
        <v>6</v>
      </c>
      <c r="L5" s="56">
        <v>0</v>
      </c>
      <c r="M5" s="56">
        <v>5</v>
      </c>
      <c r="N5" s="56">
        <v>18</v>
      </c>
      <c r="O5" s="56">
        <v>38</v>
      </c>
      <c r="P5" s="56">
        <f t="shared" si="0"/>
        <v>87</v>
      </c>
      <c r="Q5" s="88">
        <f t="shared" si="1"/>
        <v>0.6</v>
      </c>
      <c r="R5" s="55" t="s">
        <v>366</v>
      </c>
      <c r="S5" s="3"/>
      <c r="T5" s="5"/>
      <c r="U5" s="6"/>
    </row>
    <row r="6" spans="1:21" ht="15.75">
      <c r="A6" s="9">
        <v>4</v>
      </c>
      <c r="B6" s="51">
        <v>1001</v>
      </c>
      <c r="C6" s="11" t="s">
        <v>285</v>
      </c>
      <c r="D6" s="10" t="s">
        <v>292</v>
      </c>
      <c r="E6" s="11" t="s">
        <v>280</v>
      </c>
      <c r="F6" s="51">
        <v>1001</v>
      </c>
      <c r="G6" s="56">
        <v>5</v>
      </c>
      <c r="H6" s="56">
        <v>8</v>
      </c>
      <c r="I6" s="56">
        <v>5</v>
      </c>
      <c r="J6" s="56">
        <v>2</v>
      </c>
      <c r="K6" s="56">
        <v>6</v>
      </c>
      <c r="L6" s="56">
        <v>2</v>
      </c>
      <c r="M6" s="56">
        <v>5</v>
      </c>
      <c r="N6" s="56">
        <v>14</v>
      </c>
      <c r="O6" s="56">
        <v>32</v>
      </c>
      <c r="P6" s="56">
        <f t="shared" si="0"/>
        <v>79</v>
      </c>
      <c r="Q6" s="88">
        <f t="shared" si="1"/>
        <v>0.5448275862068965</v>
      </c>
      <c r="R6" s="55" t="s">
        <v>366</v>
      </c>
      <c r="S6" s="3"/>
      <c r="T6" s="5"/>
      <c r="U6" s="6"/>
    </row>
    <row r="7" spans="1:21" ht="15.75">
      <c r="A7" s="9">
        <v>5</v>
      </c>
      <c r="B7" s="51">
        <v>1004</v>
      </c>
      <c r="C7" s="12" t="s">
        <v>159</v>
      </c>
      <c r="D7" s="25" t="s">
        <v>120</v>
      </c>
      <c r="E7" s="12" t="s">
        <v>152</v>
      </c>
      <c r="F7" s="51">
        <v>1004</v>
      </c>
      <c r="G7" s="56">
        <v>3</v>
      </c>
      <c r="H7" s="56">
        <v>6</v>
      </c>
      <c r="I7" s="56">
        <v>3</v>
      </c>
      <c r="J7" s="56">
        <v>0</v>
      </c>
      <c r="K7" s="56">
        <v>6</v>
      </c>
      <c r="L7" s="56">
        <v>3</v>
      </c>
      <c r="M7" s="56">
        <v>6</v>
      </c>
      <c r="N7" s="56">
        <v>15</v>
      </c>
      <c r="O7" s="56">
        <v>33</v>
      </c>
      <c r="P7" s="56">
        <f t="shared" si="0"/>
        <v>75</v>
      </c>
      <c r="Q7" s="88">
        <f t="shared" si="1"/>
        <v>0.5172413793103449</v>
      </c>
      <c r="R7" s="55" t="s">
        <v>366</v>
      </c>
      <c r="S7" s="3"/>
      <c r="T7" s="5"/>
      <c r="U7" s="6"/>
    </row>
    <row r="8" spans="1:21" ht="15.75">
      <c r="A8" s="9">
        <v>6</v>
      </c>
      <c r="B8" s="51">
        <v>1024</v>
      </c>
      <c r="C8" s="12" t="s">
        <v>162</v>
      </c>
      <c r="D8" s="25" t="s">
        <v>120</v>
      </c>
      <c r="E8" s="12" t="s">
        <v>152</v>
      </c>
      <c r="F8" s="51">
        <v>1024</v>
      </c>
      <c r="G8" s="56">
        <v>4</v>
      </c>
      <c r="H8" s="56">
        <v>8</v>
      </c>
      <c r="I8" s="56">
        <v>3</v>
      </c>
      <c r="J8" s="56">
        <v>0</v>
      </c>
      <c r="K8" s="56">
        <v>6</v>
      </c>
      <c r="L8" s="56">
        <v>0</v>
      </c>
      <c r="M8" s="56">
        <v>7</v>
      </c>
      <c r="N8" s="56">
        <v>22</v>
      </c>
      <c r="O8" s="56">
        <v>25</v>
      </c>
      <c r="P8" s="56">
        <f t="shared" si="0"/>
        <v>75</v>
      </c>
      <c r="Q8" s="88">
        <f t="shared" si="1"/>
        <v>0.5172413793103449</v>
      </c>
      <c r="R8" s="55" t="s">
        <v>366</v>
      </c>
      <c r="S8" s="3"/>
      <c r="T8" s="5"/>
      <c r="U8" s="6"/>
    </row>
    <row r="9" spans="1:21" ht="15.75">
      <c r="A9" s="9">
        <v>7</v>
      </c>
      <c r="B9" s="51">
        <v>1009</v>
      </c>
      <c r="C9" s="10" t="s">
        <v>61</v>
      </c>
      <c r="D9" s="8" t="s">
        <v>53</v>
      </c>
      <c r="E9" s="10" t="s">
        <v>62</v>
      </c>
      <c r="F9" s="51">
        <v>1009</v>
      </c>
      <c r="G9" s="56">
        <v>5</v>
      </c>
      <c r="H9" s="56">
        <v>6</v>
      </c>
      <c r="I9" s="56">
        <v>6</v>
      </c>
      <c r="J9" s="56">
        <v>7</v>
      </c>
      <c r="K9" s="56">
        <v>8</v>
      </c>
      <c r="L9" s="56">
        <v>0</v>
      </c>
      <c r="M9" s="56">
        <v>8</v>
      </c>
      <c r="N9" s="56">
        <v>13</v>
      </c>
      <c r="O9" s="56">
        <v>19</v>
      </c>
      <c r="P9" s="56">
        <f t="shared" si="0"/>
        <v>72</v>
      </c>
      <c r="Q9" s="88">
        <f t="shared" si="1"/>
        <v>0.496551724137931</v>
      </c>
      <c r="R9" s="72" t="s">
        <v>368</v>
      </c>
      <c r="S9" s="3"/>
      <c r="T9" s="5"/>
      <c r="U9" s="6"/>
    </row>
    <row r="10" spans="1:21" ht="15.75">
      <c r="A10" s="9">
        <v>8</v>
      </c>
      <c r="B10" s="51">
        <v>1019</v>
      </c>
      <c r="C10" s="10" t="s">
        <v>118</v>
      </c>
      <c r="D10" s="8" t="s">
        <v>109</v>
      </c>
      <c r="E10" s="10" t="s">
        <v>110</v>
      </c>
      <c r="F10" s="51">
        <v>1019</v>
      </c>
      <c r="G10" s="56">
        <v>6</v>
      </c>
      <c r="H10" s="56">
        <v>9</v>
      </c>
      <c r="I10" s="56">
        <v>2</v>
      </c>
      <c r="J10" s="56">
        <v>0</v>
      </c>
      <c r="K10" s="56">
        <v>10</v>
      </c>
      <c r="L10" s="56">
        <v>0</v>
      </c>
      <c r="M10" s="56">
        <v>3</v>
      </c>
      <c r="N10" s="56">
        <v>20</v>
      </c>
      <c r="O10" s="56">
        <v>15</v>
      </c>
      <c r="P10" s="56">
        <f t="shared" si="0"/>
        <v>65</v>
      </c>
      <c r="Q10" s="88">
        <f t="shared" si="1"/>
        <v>0.4482758620689655</v>
      </c>
      <c r="R10" s="72" t="s">
        <v>368</v>
      </c>
      <c r="S10" s="3"/>
      <c r="T10" s="5"/>
      <c r="U10" s="6"/>
    </row>
    <row r="11" spans="1:21" ht="15.75">
      <c r="A11" s="9">
        <v>9</v>
      </c>
      <c r="B11" s="51">
        <v>1021</v>
      </c>
      <c r="C11" s="10" t="s">
        <v>323</v>
      </c>
      <c r="D11" s="10" t="s">
        <v>294</v>
      </c>
      <c r="E11" s="10" t="s">
        <v>303</v>
      </c>
      <c r="F11" s="51">
        <v>1021</v>
      </c>
      <c r="G11" s="56">
        <v>4</v>
      </c>
      <c r="H11" s="56">
        <v>8</v>
      </c>
      <c r="I11" s="56">
        <v>4</v>
      </c>
      <c r="J11" s="56">
        <v>4</v>
      </c>
      <c r="K11" s="56">
        <v>4</v>
      </c>
      <c r="L11" s="56">
        <v>0</v>
      </c>
      <c r="M11" s="56">
        <v>6</v>
      </c>
      <c r="N11" s="56">
        <v>18</v>
      </c>
      <c r="O11" s="56">
        <v>17</v>
      </c>
      <c r="P11" s="56">
        <f t="shared" si="0"/>
        <v>65</v>
      </c>
      <c r="Q11" s="88">
        <f t="shared" si="1"/>
        <v>0.4482758620689655</v>
      </c>
      <c r="R11" s="72" t="s">
        <v>368</v>
      </c>
      <c r="S11" s="3"/>
      <c r="T11" s="5"/>
      <c r="U11" s="6"/>
    </row>
    <row r="12" spans="1:21" ht="15.75">
      <c r="A12" s="9">
        <v>10</v>
      </c>
      <c r="B12" s="51">
        <v>1006</v>
      </c>
      <c r="C12" s="38" t="s">
        <v>288</v>
      </c>
      <c r="D12" s="10" t="s">
        <v>292</v>
      </c>
      <c r="E12" s="11" t="s">
        <v>280</v>
      </c>
      <c r="F12" s="51">
        <v>1006</v>
      </c>
      <c r="G12" s="56">
        <v>5</v>
      </c>
      <c r="H12" s="56">
        <v>8</v>
      </c>
      <c r="I12" s="56">
        <v>4</v>
      </c>
      <c r="J12" s="56">
        <v>4</v>
      </c>
      <c r="K12" s="56">
        <v>3</v>
      </c>
      <c r="L12" s="56">
        <v>1</v>
      </c>
      <c r="M12" s="56">
        <v>7</v>
      </c>
      <c r="N12" s="56">
        <v>12</v>
      </c>
      <c r="O12" s="56">
        <v>19</v>
      </c>
      <c r="P12" s="56">
        <f t="shared" si="0"/>
        <v>63</v>
      </c>
      <c r="Q12" s="88">
        <f t="shared" si="1"/>
        <v>0.43448275862068964</v>
      </c>
      <c r="R12" s="72" t="s">
        <v>368</v>
      </c>
      <c r="S12" s="3"/>
      <c r="T12" s="5"/>
      <c r="U12" s="6"/>
    </row>
    <row r="13" spans="1:21" ht="15.75">
      <c r="A13" s="9">
        <v>11</v>
      </c>
      <c r="B13" s="51">
        <v>1015</v>
      </c>
      <c r="C13" s="35" t="s">
        <v>235</v>
      </c>
      <c r="D13" s="10" t="s">
        <v>224</v>
      </c>
      <c r="E13" s="10" t="s">
        <v>225</v>
      </c>
      <c r="F13" s="51">
        <v>1015</v>
      </c>
      <c r="G13" s="56">
        <v>4</v>
      </c>
      <c r="H13" s="56">
        <v>7</v>
      </c>
      <c r="I13" s="56">
        <v>2</v>
      </c>
      <c r="J13" s="56">
        <v>8</v>
      </c>
      <c r="K13" s="56">
        <v>7</v>
      </c>
      <c r="L13" s="56">
        <v>0</v>
      </c>
      <c r="M13" s="56">
        <v>7</v>
      </c>
      <c r="N13" s="56">
        <v>10</v>
      </c>
      <c r="O13" s="56">
        <v>9</v>
      </c>
      <c r="P13" s="56">
        <f t="shared" si="0"/>
        <v>54</v>
      </c>
      <c r="Q13" s="88">
        <f t="shared" si="1"/>
        <v>0.3724137931034483</v>
      </c>
      <c r="R13" s="72" t="s">
        <v>368</v>
      </c>
      <c r="S13" s="3"/>
      <c r="T13" s="5"/>
      <c r="U13" s="7"/>
    </row>
    <row r="14" spans="1:21" ht="15.75">
      <c r="A14" s="9">
        <v>12</v>
      </c>
      <c r="B14" s="51">
        <v>1007</v>
      </c>
      <c r="C14" s="10" t="s">
        <v>319</v>
      </c>
      <c r="D14" s="10" t="s">
        <v>294</v>
      </c>
      <c r="E14" s="10" t="s">
        <v>303</v>
      </c>
      <c r="F14" s="51">
        <v>1007</v>
      </c>
      <c r="G14" s="56">
        <v>3</v>
      </c>
      <c r="H14" s="56">
        <v>7</v>
      </c>
      <c r="I14" s="56">
        <v>3</v>
      </c>
      <c r="J14" s="56">
        <v>2</v>
      </c>
      <c r="K14" s="56">
        <v>5</v>
      </c>
      <c r="L14" s="56">
        <v>0</v>
      </c>
      <c r="M14" s="56">
        <v>8</v>
      </c>
      <c r="N14" s="56">
        <v>12</v>
      </c>
      <c r="O14" s="56">
        <v>13</v>
      </c>
      <c r="P14" s="56">
        <f t="shared" si="0"/>
        <v>53</v>
      </c>
      <c r="Q14" s="88">
        <f t="shared" si="1"/>
        <v>0.36551724137931035</v>
      </c>
      <c r="R14" s="72" t="s">
        <v>368</v>
      </c>
      <c r="S14" s="3"/>
      <c r="T14" s="5"/>
      <c r="U14" s="7"/>
    </row>
    <row r="15" spans="1:21" ht="15.75">
      <c r="A15" s="9">
        <v>13</v>
      </c>
      <c r="B15" s="51">
        <v>1012</v>
      </c>
      <c r="C15" s="10" t="s">
        <v>321</v>
      </c>
      <c r="D15" s="10" t="s">
        <v>294</v>
      </c>
      <c r="E15" s="10" t="s">
        <v>303</v>
      </c>
      <c r="F15" s="51">
        <v>1012</v>
      </c>
      <c r="G15" s="56">
        <v>4</v>
      </c>
      <c r="H15" s="56">
        <v>8</v>
      </c>
      <c r="I15" s="56">
        <v>3</v>
      </c>
      <c r="J15" s="56">
        <v>0</v>
      </c>
      <c r="K15" s="56">
        <v>4</v>
      </c>
      <c r="L15" s="56">
        <v>3</v>
      </c>
      <c r="M15" s="56">
        <v>0</v>
      </c>
      <c r="N15" s="56">
        <v>4</v>
      </c>
      <c r="O15" s="56">
        <v>27</v>
      </c>
      <c r="P15" s="56">
        <f t="shared" si="0"/>
        <v>53</v>
      </c>
      <c r="Q15" s="88">
        <f t="shared" si="1"/>
        <v>0.36551724137931035</v>
      </c>
      <c r="R15" s="72" t="s">
        <v>368</v>
      </c>
      <c r="S15" s="3"/>
      <c r="T15" s="5"/>
      <c r="U15" s="7"/>
    </row>
    <row r="16" spans="1:21" ht="15.75">
      <c r="A16" s="9">
        <v>14</v>
      </c>
      <c r="B16" s="51">
        <v>1017</v>
      </c>
      <c r="C16" s="28" t="s">
        <v>194</v>
      </c>
      <c r="D16" s="23" t="s">
        <v>181</v>
      </c>
      <c r="E16" s="28" t="s">
        <v>186</v>
      </c>
      <c r="F16" s="51">
        <v>1017</v>
      </c>
      <c r="G16" s="56">
        <v>3</v>
      </c>
      <c r="H16" s="56">
        <v>7</v>
      </c>
      <c r="I16" s="56">
        <v>3</v>
      </c>
      <c r="J16" s="56">
        <v>6</v>
      </c>
      <c r="K16" s="56">
        <v>3</v>
      </c>
      <c r="L16" s="56">
        <v>2</v>
      </c>
      <c r="M16" s="56">
        <v>2</v>
      </c>
      <c r="N16" s="56">
        <v>16</v>
      </c>
      <c r="O16" s="56">
        <v>10</v>
      </c>
      <c r="P16" s="56">
        <f t="shared" si="0"/>
        <v>52</v>
      </c>
      <c r="Q16" s="88">
        <f t="shared" si="1"/>
        <v>0.3586206896551724</v>
      </c>
      <c r="R16" s="72" t="s">
        <v>368</v>
      </c>
      <c r="S16" s="3"/>
      <c r="T16" s="5"/>
      <c r="U16" s="7"/>
    </row>
    <row r="17" spans="1:21" ht="15.75">
      <c r="A17" s="9">
        <v>15</v>
      </c>
      <c r="B17" s="51">
        <v>1022</v>
      </c>
      <c r="C17" s="17" t="s">
        <v>41</v>
      </c>
      <c r="D17" s="24" t="s">
        <v>28</v>
      </c>
      <c r="E17" s="17" t="s">
        <v>32</v>
      </c>
      <c r="F17" s="51">
        <v>1022</v>
      </c>
      <c r="G17" s="56">
        <v>3</v>
      </c>
      <c r="H17" s="56">
        <v>9</v>
      </c>
      <c r="I17" s="56">
        <v>3</v>
      </c>
      <c r="J17" s="56">
        <v>1</v>
      </c>
      <c r="K17" s="56">
        <v>4</v>
      </c>
      <c r="L17" s="56">
        <v>0</v>
      </c>
      <c r="M17" s="56">
        <v>4</v>
      </c>
      <c r="N17" s="56">
        <v>14</v>
      </c>
      <c r="O17" s="56">
        <v>13</v>
      </c>
      <c r="P17" s="56">
        <f t="shared" si="0"/>
        <v>51</v>
      </c>
      <c r="Q17" s="88">
        <f t="shared" si="1"/>
        <v>0.35172413793103446</v>
      </c>
      <c r="R17" s="72" t="s">
        <v>368</v>
      </c>
      <c r="S17" s="3"/>
      <c r="T17" s="5"/>
      <c r="U17" s="7"/>
    </row>
    <row r="18" spans="1:21" ht="15.75">
      <c r="A18" s="9">
        <v>16</v>
      </c>
      <c r="B18" s="51">
        <v>1011</v>
      </c>
      <c r="C18" s="10" t="s">
        <v>320</v>
      </c>
      <c r="D18" s="10" t="s">
        <v>294</v>
      </c>
      <c r="E18" s="10" t="s">
        <v>303</v>
      </c>
      <c r="F18" s="51">
        <v>1011</v>
      </c>
      <c r="G18" s="56">
        <v>6</v>
      </c>
      <c r="H18" s="56">
        <v>5</v>
      </c>
      <c r="I18" s="56">
        <v>2</v>
      </c>
      <c r="J18" s="56">
        <v>2</v>
      </c>
      <c r="K18" s="56">
        <v>2</v>
      </c>
      <c r="L18" s="56">
        <v>0</v>
      </c>
      <c r="M18" s="56">
        <v>8</v>
      </c>
      <c r="N18" s="56">
        <v>13</v>
      </c>
      <c r="O18" s="56">
        <v>11</v>
      </c>
      <c r="P18" s="56">
        <f t="shared" si="0"/>
        <v>49</v>
      </c>
      <c r="Q18" s="88">
        <f t="shared" si="1"/>
        <v>0.33793103448275863</v>
      </c>
      <c r="R18" s="72" t="s">
        <v>368</v>
      </c>
      <c r="S18" s="3"/>
      <c r="T18" s="5"/>
      <c r="U18" s="7"/>
    </row>
    <row r="19" spans="1:21" ht="15.75">
      <c r="A19" s="9">
        <v>17</v>
      </c>
      <c r="B19" s="51">
        <v>1005</v>
      </c>
      <c r="C19" s="12" t="s">
        <v>160</v>
      </c>
      <c r="D19" s="25" t="s">
        <v>120</v>
      </c>
      <c r="E19" s="12" t="s">
        <v>152</v>
      </c>
      <c r="F19" s="51">
        <v>1005</v>
      </c>
      <c r="G19" s="56">
        <v>1</v>
      </c>
      <c r="H19" s="56">
        <v>7</v>
      </c>
      <c r="I19" s="56">
        <v>0</v>
      </c>
      <c r="J19" s="56">
        <v>2</v>
      </c>
      <c r="K19" s="56">
        <v>4</v>
      </c>
      <c r="L19" s="56">
        <v>0</v>
      </c>
      <c r="M19" s="56">
        <v>0</v>
      </c>
      <c r="N19" s="56">
        <v>8</v>
      </c>
      <c r="O19" s="56">
        <v>24</v>
      </c>
      <c r="P19" s="56">
        <f t="shared" si="0"/>
        <v>46</v>
      </c>
      <c r="Q19" s="88">
        <f t="shared" si="1"/>
        <v>0.31724137931034485</v>
      </c>
      <c r="R19" s="72" t="s">
        <v>368</v>
      </c>
      <c r="S19" s="3"/>
      <c r="T19" s="5"/>
      <c r="U19" s="7"/>
    </row>
    <row r="20" spans="1:21" ht="15.75">
      <c r="A20" s="9">
        <v>18</v>
      </c>
      <c r="B20" s="51">
        <v>1020</v>
      </c>
      <c r="C20" s="10" t="s">
        <v>322</v>
      </c>
      <c r="D20" s="10" t="s">
        <v>294</v>
      </c>
      <c r="E20" s="10" t="s">
        <v>303</v>
      </c>
      <c r="F20" s="51">
        <v>1020</v>
      </c>
      <c r="G20" s="56">
        <v>2</v>
      </c>
      <c r="H20" s="56">
        <v>6</v>
      </c>
      <c r="I20" s="56">
        <v>1</v>
      </c>
      <c r="J20" s="56">
        <v>2</v>
      </c>
      <c r="K20" s="56">
        <v>4</v>
      </c>
      <c r="L20" s="56">
        <v>0</v>
      </c>
      <c r="M20" s="56">
        <v>7</v>
      </c>
      <c r="N20" s="56">
        <v>14</v>
      </c>
      <c r="O20" s="56">
        <v>10</v>
      </c>
      <c r="P20" s="56">
        <f t="shared" si="0"/>
        <v>46</v>
      </c>
      <c r="Q20" s="88">
        <f t="shared" si="1"/>
        <v>0.31724137931034485</v>
      </c>
      <c r="R20" s="72" t="s">
        <v>368</v>
      </c>
      <c r="S20" s="3"/>
      <c r="T20" s="5"/>
      <c r="U20" s="7"/>
    </row>
    <row r="21" spans="1:21" ht="15.75">
      <c r="A21" s="9">
        <v>19</v>
      </c>
      <c r="B21" s="51">
        <v>1023</v>
      </c>
      <c r="C21" s="10" t="s">
        <v>89</v>
      </c>
      <c r="D21" s="8" t="s">
        <v>83</v>
      </c>
      <c r="E21" s="10" t="s">
        <v>84</v>
      </c>
      <c r="F21" s="51">
        <v>1023</v>
      </c>
      <c r="G21" s="56">
        <v>2</v>
      </c>
      <c r="H21" s="56">
        <v>5</v>
      </c>
      <c r="I21" s="56">
        <v>2</v>
      </c>
      <c r="J21" s="56">
        <v>3</v>
      </c>
      <c r="K21" s="56">
        <v>8</v>
      </c>
      <c r="L21" s="56">
        <v>0</v>
      </c>
      <c r="M21" s="56">
        <v>4</v>
      </c>
      <c r="N21" s="56">
        <v>15</v>
      </c>
      <c r="O21" s="56">
        <v>5</v>
      </c>
      <c r="P21" s="56">
        <f t="shared" si="0"/>
        <v>44</v>
      </c>
      <c r="Q21" s="88">
        <f t="shared" si="1"/>
        <v>0.30344827586206896</v>
      </c>
      <c r="R21" s="72" t="s">
        <v>368</v>
      </c>
      <c r="S21" s="3"/>
      <c r="T21" s="5"/>
      <c r="U21" s="7"/>
    </row>
    <row r="22" spans="1:21" ht="15.75">
      <c r="A22" s="9">
        <v>20</v>
      </c>
      <c r="B22" s="51">
        <v>1027</v>
      </c>
      <c r="C22" s="17" t="s">
        <v>40</v>
      </c>
      <c r="D22" s="24" t="s">
        <v>28</v>
      </c>
      <c r="E22" s="17" t="s">
        <v>32</v>
      </c>
      <c r="F22" s="51">
        <v>1027</v>
      </c>
      <c r="G22" s="56">
        <v>3</v>
      </c>
      <c r="H22" s="56">
        <v>7</v>
      </c>
      <c r="I22" s="56">
        <v>4</v>
      </c>
      <c r="J22" s="56">
        <v>1</v>
      </c>
      <c r="K22" s="56">
        <v>6</v>
      </c>
      <c r="L22" s="56">
        <v>0</v>
      </c>
      <c r="M22" s="56">
        <v>4</v>
      </c>
      <c r="N22" s="56">
        <v>8</v>
      </c>
      <c r="O22" s="56">
        <v>11</v>
      </c>
      <c r="P22" s="56">
        <f t="shared" si="0"/>
        <v>44</v>
      </c>
      <c r="Q22" s="88">
        <f t="shared" si="1"/>
        <v>0.30344827586206896</v>
      </c>
      <c r="R22" s="72" t="s">
        <v>368</v>
      </c>
      <c r="S22" s="3"/>
      <c r="T22" s="5"/>
      <c r="U22" s="7"/>
    </row>
    <row r="23" spans="1:21" ht="15.75">
      <c r="A23" s="9">
        <v>21</v>
      </c>
      <c r="B23" s="51">
        <v>1033</v>
      </c>
      <c r="C23" s="10" t="s">
        <v>178</v>
      </c>
      <c r="D23" s="10" t="s">
        <v>177</v>
      </c>
      <c r="E23" s="10" t="s">
        <v>179</v>
      </c>
      <c r="F23" s="51">
        <v>1033</v>
      </c>
      <c r="G23" s="86">
        <v>2</v>
      </c>
      <c r="H23" s="86">
        <v>8</v>
      </c>
      <c r="I23" s="86">
        <v>4</v>
      </c>
      <c r="J23" s="86">
        <v>1</v>
      </c>
      <c r="K23" s="86">
        <v>6</v>
      </c>
      <c r="L23" s="86">
        <v>0</v>
      </c>
      <c r="M23" s="86">
        <v>5</v>
      </c>
      <c r="N23" s="86">
        <v>13</v>
      </c>
      <c r="O23" s="86">
        <v>5</v>
      </c>
      <c r="P23" s="56">
        <f t="shared" si="0"/>
        <v>44</v>
      </c>
      <c r="Q23" s="88">
        <f t="shared" si="1"/>
        <v>0.30344827586206896</v>
      </c>
      <c r="R23" s="72" t="s">
        <v>368</v>
      </c>
      <c r="S23" s="3"/>
      <c r="T23" s="5"/>
      <c r="U23" s="7"/>
    </row>
    <row r="24" spans="1:21" ht="15.75">
      <c r="A24" s="9">
        <v>22</v>
      </c>
      <c r="B24" s="51">
        <v>1014</v>
      </c>
      <c r="C24" s="33" t="s">
        <v>63</v>
      </c>
      <c r="D24" s="8" t="s">
        <v>53</v>
      </c>
      <c r="E24" s="10" t="s">
        <v>62</v>
      </c>
      <c r="F24" s="51">
        <v>1014</v>
      </c>
      <c r="G24" s="56">
        <v>2</v>
      </c>
      <c r="H24" s="56">
        <v>6</v>
      </c>
      <c r="I24" s="56">
        <v>3</v>
      </c>
      <c r="J24" s="56">
        <v>4</v>
      </c>
      <c r="K24" s="56">
        <v>4</v>
      </c>
      <c r="L24" s="56">
        <v>0</v>
      </c>
      <c r="M24" s="56">
        <v>6</v>
      </c>
      <c r="N24" s="56">
        <v>10</v>
      </c>
      <c r="O24" s="56">
        <v>4</v>
      </c>
      <c r="P24" s="56">
        <f t="shared" si="0"/>
        <v>39</v>
      </c>
      <c r="Q24" s="88">
        <f t="shared" si="1"/>
        <v>0.2689655172413793</v>
      </c>
      <c r="R24" s="72" t="s">
        <v>368</v>
      </c>
      <c r="S24" s="3"/>
      <c r="T24" s="5"/>
      <c r="U24" s="7"/>
    </row>
    <row r="25" spans="1:21" ht="15.75">
      <c r="A25" s="9">
        <v>23</v>
      </c>
      <c r="B25" s="51">
        <v>1029</v>
      </c>
      <c r="C25" s="13" t="s">
        <v>15</v>
      </c>
      <c r="D25" s="8" t="s">
        <v>5</v>
      </c>
      <c r="E25" s="8" t="s">
        <v>14</v>
      </c>
      <c r="F25" s="51">
        <v>1029</v>
      </c>
      <c r="G25" s="86">
        <v>1</v>
      </c>
      <c r="H25" s="86">
        <v>8</v>
      </c>
      <c r="I25" s="86">
        <v>4</v>
      </c>
      <c r="J25" s="86">
        <v>0</v>
      </c>
      <c r="K25" s="86">
        <v>0</v>
      </c>
      <c r="L25" s="86">
        <v>0</v>
      </c>
      <c r="M25" s="86">
        <v>4</v>
      </c>
      <c r="N25" s="86">
        <v>18</v>
      </c>
      <c r="O25" s="86">
        <v>3</v>
      </c>
      <c r="P25" s="56">
        <f t="shared" si="0"/>
        <v>38</v>
      </c>
      <c r="Q25" s="88">
        <f t="shared" si="1"/>
        <v>0.2620689655172414</v>
      </c>
      <c r="R25" s="72" t="s">
        <v>368</v>
      </c>
      <c r="S25" s="3"/>
      <c r="T25" s="5"/>
      <c r="U25" s="7"/>
    </row>
    <row r="26" spans="1:21" ht="15.75">
      <c r="A26" s="9">
        <v>24</v>
      </c>
      <c r="B26" s="51">
        <v>1013</v>
      </c>
      <c r="C26" s="10" t="s">
        <v>81</v>
      </c>
      <c r="D26" s="8" t="s">
        <v>221</v>
      </c>
      <c r="E26" s="10" t="s">
        <v>78</v>
      </c>
      <c r="F26" s="51">
        <v>1013</v>
      </c>
      <c r="G26" s="56">
        <v>3</v>
      </c>
      <c r="H26" s="56">
        <v>6</v>
      </c>
      <c r="I26" s="56">
        <v>4</v>
      </c>
      <c r="J26" s="56">
        <v>2</v>
      </c>
      <c r="K26" s="56">
        <v>8</v>
      </c>
      <c r="L26" s="56">
        <v>0</v>
      </c>
      <c r="M26" s="56">
        <v>1</v>
      </c>
      <c r="N26" s="56">
        <v>8</v>
      </c>
      <c r="O26" s="56">
        <v>3</v>
      </c>
      <c r="P26" s="56">
        <f t="shared" si="0"/>
        <v>35</v>
      </c>
      <c r="Q26" s="88">
        <f t="shared" si="1"/>
        <v>0.2413793103448276</v>
      </c>
      <c r="R26" s="72" t="s">
        <v>368</v>
      </c>
      <c r="S26" s="3"/>
      <c r="T26" s="5"/>
      <c r="U26" s="7"/>
    </row>
    <row r="27" spans="1:21" ht="15.75">
      <c r="A27" s="9">
        <v>25</v>
      </c>
      <c r="B27" s="51">
        <v>1034</v>
      </c>
      <c r="C27" s="28" t="s">
        <v>196</v>
      </c>
      <c r="D27" s="23" t="s">
        <v>181</v>
      </c>
      <c r="E27" s="28" t="s">
        <v>186</v>
      </c>
      <c r="F27" s="51">
        <v>1034</v>
      </c>
      <c r="G27" s="86">
        <v>4</v>
      </c>
      <c r="H27" s="86">
        <v>8</v>
      </c>
      <c r="I27" s="86">
        <v>4</v>
      </c>
      <c r="J27" s="86">
        <v>2</v>
      </c>
      <c r="K27" s="86">
        <v>0</v>
      </c>
      <c r="L27" s="86">
        <v>0</v>
      </c>
      <c r="M27" s="86">
        <v>7</v>
      </c>
      <c r="N27" s="86">
        <v>6</v>
      </c>
      <c r="O27" s="86"/>
      <c r="P27" s="56">
        <f t="shared" si="0"/>
        <v>31</v>
      </c>
      <c r="Q27" s="88">
        <f t="shared" si="1"/>
        <v>0.21379310344827587</v>
      </c>
      <c r="R27" s="72" t="s">
        <v>368</v>
      </c>
      <c r="S27" s="3"/>
      <c r="T27" s="5"/>
      <c r="U27" s="7"/>
    </row>
    <row r="28" spans="1:21" ht="15.75">
      <c r="A28" s="9">
        <v>26</v>
      </c>
      <c r="B28" s="51">
        <v>1028</v>
      </c>
      <c r="C28" s="28" t="s">
        <v>195</v>
      </c>
      <c r="D28" s="23" t="s">
        <v>181</v>
      </c>
      <c r="E28" s="28" t="s">
        <v>186</v>
      </c>
      <c r="F28" s="51">
        <v>1028</v>
      </c>
      <c r="G28" s="56">
        <v>1</v>
      </c>
      <c r="H28" s="56">
        <v>7</v>
      </c>
      <c r="I28" s="56">
        <v>2</v>
      </c>
      <c r="J28" s="56">
        <v>1</v>
      </c>
      <c r="K28" s="56">
        <v>2</v>
      </c>
      <c r="L28" s="56">
        <v>0</v>
      </c>
      <c r="M28" s="56">
        <v>3</v>
      </c>
      <c r="N28" s="56">
        <v>3</v>
      </c>
      <c r="O28" s="56">
        <v>8</v>
      </c>
      <c r="P28" s="56">
        <f t="shared" si="0"/>
        <v>27</v>
      </c>
      <c r="Q28" s="88">
        <f t="shared" si="1"/>
        <v>0.18620689655172415</v>
      </c>
      <c r="R28" s="72" t="s">
        <v>368</v>
      </c>
      <c r="S28" s="3"/>
      <c r="T28" s="5"/>
      <c r="U28" s="7"/>
    </row>
    <row r="29" spans="1:21" ht="15.75">
      <c r="A29" s="9">
        <v>27</v>
      </c>
      <c r="B29" s="51">
        <v>1030</v>
      </c>
      <c r="C29" s="10" t="s">
        <v>50</v>
      </c>
      <c r="D29" s="8" t="s">
        <v>175</v>
      </c>
      <c r="E29" s="10" t="s">
        <v>51</v>
      </c>
      <c r="F29" s="51">
        <v>1030</v>
      </c>
      <c r="G29" s="86">
        <v>0</v>
      </c>
      <c r="H29" s="86">
        <v>9</v>
      </c>
      <c r="I29" s="86">
        <v>1</v>
      </c>
      <c r="J29" s="86">
        <v>0</v>
      </c>
      <c r="K29" s="86">
        <v>0</v>
      </c>
      <c r="L29" s="86">
        <v>0</v>
      </c>
      <c r="M29" s="86">
        <v>0</v>
      </c>
      <c r="N29" s="86">
        <v>1</v>
      </c>
      <c r="O29" s="86">
        <v>8</v>
      </c>
      <c r="P29" s="56">
        <f t="shared" si="0"/>
        <v>19</v>
      </c>
      <c r="Q29" s="88">
        <f t="shared" si="1"/>
        <v>0.1310344827586207</v>
      </c>
      <c r="R29" s="72" t="s">
        <v>368</v>
      </c>
      <c r="S29" s="3"/>
      <c r="T29" s="5"/>
      <c r="U29" s="7"/>
    </row>
    <row r="30" spans="1:21" ht="15.75">
      <c r="A30" s="9">
        <v>28</v>
      </c>
      <c r="B30" s="51">
        <v>1031</v>
      </c>
      <c r="C30" s="10" t="s">
        <v>328</v>
      </c>
      <c r="D30" s="8" t="s">
        <v>221</v>
      </c>
      <c r="E30" s="10" t="s">
        <v>78</v>
      </c>
      <c r="F30" s="51">
        <v>1031</v>
      </c>
      <c r="G30" s="86">
        <v>2</v>
      </c>
      <c r="H30" s="86">
        <v>6</v>
      </c>
      <c r="I30" s="86">
        <v>1</v>
      </c>
      <c r="J30" s="86">
        <v>2</v>
      </c>
      <c r="K30" s="86">
        <v>0</v>
      </c>
      <c r="L30" s="86">
        <v>0</v>
      </c>
      <c r="M30" s="86">
        <v>0</v>
      </c>
      <c r="N30" s="86">
        <v>4</v>
      </c>
      <c r="O30" s="86">
        <v>4</v>
      </c>
      <c r="P30" s="56">
        <f t="shared" si="0"/>
        <v>19</v>
      </c>
      <c r="Q30" s="88">
        <f t="shared" si="1"/>
        <v>0.1310344827586207</v>
      </c>
      <c r="R30" s="72" t="s">
        <v>368</v>
      </c>
      <c r="S30" s="3"/>
      <c r="T30" s="5"/>
      <c r="U30" s="7"/>
    </row>
    <row r="31" spans="1:18" ht="15.75">
      <c r="A31" s="9">
        <v>29</v>
      </c>
      <c r="B31" s="51">
        <v>1008</v>
      </c>
      <c r="C31" s="10" t="s">
        <v>246</v>
      </c>
      <c r="D31" s="10" t="s">
        <v>238</v>
      </c>
      <c r="E31" s="10" t="s">
        <v>247</v>
      </c>
      <c r="F31" s="51">
        <v>1008</v>
      </c>
      <c r="G31" s="56"/>
      <c r="H31" s="56"/>
      <c r="I31" s="56"/>
      <c r="J31" s="56"/>
      <c r="K31" s="56"/>
      <c r="L31" s="56"/>
      <c r="M31" s="56"/>
      <c r="N31" s="56"/>
      <c r="O31" s="56"/>
      <c r="P31" s="56">
        <f t="shared" si="0"/>
        <v>0</v>
      </c>
      <c r="Q31" s="56">
        <f t="shared" si="1"/>
        <v>0</v>
      </c>
      <c r="R31" s="57"/>
    </row>
    <row r="32" spans="1:18" ht="15.75">
      <c r="A32" s="9">
        <v>30</v>
      </c>
      <c r="B32" s="51">
        <v>1010</v>
      </c>
      <c r="C32" s="12" t="s">
        <v>161</v>
      </c>
      <c r="D32" s="25" t="s">
        <v>120</v>
      </c>
      <c r="E32" s="12" t="s">
        <v>152</v>
      </c>
      <c r="F32" s="51">
        <v>1010</v>
      </c>
      <c r="G32" s="56"/>
      <c r="H32" s="56"/>
      <c r="I32" s="56"/>
      <c r="J32" s="56"/>
      <c r="K32" s="56"/>
      <c r="L32" s="56"/>
      <c r="M32" s="56"/>
      <c r="N32" s="56"/>
      <c r="O32" s="56"/>
      <c r="P32" s="56">
        <f t="shared" si="0"/>
        <v>0</v>
      </c>
      <c r="Q32" s="56">
        <f t="shared" si="1"/>
        <v>0</v>
      </c>
      <c r="R32" s="57"/>
    </row>
    <row r="33" spans="1:18" ht="15.75">
      <c r="A33" s="9">
        <v>31</v>
      </c>
      <c r="B33" s="51">
        <v>1016</v>
      </c>
      <c r="C33" s="10" t="s">
        <v>248</v>
      </c>
      <c r="D33" s="10" t="s">
        <v>238</v>
      </c>
      <c r="E33" s="10" t="s">
        <v>247</v>
      </c>
      <c r="F33" s="51">
        <v>1016</v>
      </c>
      <c r="G33" s="56"/>
      <c r="H33" s="56"/>
      <c r="I33" s="56"/>
      <c r="J33" s="56"/>
      <c r="K33" s="56"/>
      <c r="L33" s="56"/>
      <c r="M33" s="56"/>
      <c r="N33" s="56"/>
      <c r="O33" s="56"/>
      <c r="P33" s="56">
        <f t="shared" si="0"/>
        <v>0</v>
      </c>
      <c r="Q33" s="56">
        <f t="shared" si="1"/>
        <v>0</v>
      </c>
      <c r="R33" s="57"/>
    </row>
    <row r="34" spans="1:18" ht="15.75">
      <c r="A34" s="9">
        <v>32</v>
      </c>
      <c r="B34" s="51">
        <v>1025</v>
      </c>
      <c r="C34" s="10" t="s">
        <v>249</v>
      </c>
      <c r="D34" s="10" t="s">
        <v>238</v>
      </c>
      <c r="E34" s="10" t="s">
        <v>247</v>
      </c>
      <c r="F34" s="51">
        <v>1025</v>
      </c>
      <c r="G34" s="56"/>
      <c r="H34" s="56"/>
      <c r="I34" s="56"/>
      <c r="J34" s="56"/>
      <c r="K34" s="56"/>
      <c r="L34" s="56"/>
      <c r="M34" s="56"/>
      <c r="N34" s="56"/>
      <c r="O34" s="56"/>
      <c r="P34" s="56">
        <f t="shared" si="0"/>
        <v>0</v>
      </c>
      <c r="Q34" s="56">
        <f t="shared" si="1"/>
        <v>0</v>
      </c>
      <c r="R34" s="57"/>
    </row>
    <row r="35" spans="1:18" ht="15.75">
      <c r="A35" s="9">
        <v>33</v>
      </c>
      <c r="B35" s="51">
        <v>1026</v>
      </c>
      <c r="C35" s="10" t="s">
        <v>324</v>
      </c>
      <c r="D35" s="10" t="s">
        <v>294</v>
      </c>
      <c r="E35" s="10" t="s">
        <v>303</v>
      </c>
      <c r="F35" s="51">
        <v>1026</v>
      </c>
      <c r="G35" s="56"/>
      <c r="H35" s="56"/>
      <c r="I35" s="56"/>
      <c r="J35" s="56"/>
      <c r="K35" s="56"/>
      <c r="L35" s="56"/>
      <c r="M35" s="56"/>
      <c r="N35" s="56"/>
      <c r="O35" s="56"/>
      <c r="P35" s="56">
        <f t="shared" si="0"/>
        <v>0</v>
      </c>
      <c r="Q35" s="56">
        <f t="shared" si="1"/>
        <v>0</v>
      </c>
      <c r="R35" s="57"/>
    </row>
    <row r="36" spans="1:18" ht="15.75">
      <c r="A36" s="9">
        <v>34</v>
      </c>
      <c r="B36" s="51">
        <v>1032</v>
      </c>
      <c r="C36" s="10" t="s">
        <v>90</v>
      </c>
      <c r="D36" s="8" t="s">
        <v>83</v>
      </c>
      <c r="E36" s="10" t="s">
        <v>84</v>
      </c>
      <c r="F36" s="51">
        <v>1032</v>
      </c>
      <c r="G36" s="86"/>
      <c r="H36" s="86"/>
      <c r="I36" s="86"/>
      <c r="J36" s="86"/>
      <c r="K36" s="86"/>
      <c r="L36" s="86"/>
      <c r="M36" s="86"/>
      <c r="N36" s="86"/>
      <c r="O36" s="86"/>
      <c r="P36" s="56">
        <f t="shared" si="0"/>
        <v>0</v>
      </c>
      <c r="Q36" s="56">
        <f t="shared" si="1"/>
        <v>0</v>
      </c>
      <c r="R36" s="57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95" zoomScaleNormal="95" zoomScalePageLayoutView="0" workbookViewId="0" topLeftCell="A1">
      <selection activeCell="S16" sqref="S16"/>
    </sheetView>
  </sheetViews>
  <sheetFormatPr defaultColWidth="11.57421875" defaultRowHeight="15"/>
  <cols>
    <col min="1" max="1" width="6.00390625" style="0" customWidth="1"/>
    <col min="2" max="2" width="7.140625" style="0" customWidth="1"/>
    <col min="3" max="3" width="38.8515625" style="0" customWidth="1"/>
    <col min="4" max="4" width="37.421875" style="0" customWidth="1"/>
    <col min="5" max="5" width="39.28125" style="0" customWidth="1"/>
    <col min="6" max="6" width="8.28125" style="0" customWidth="1"/>
    <col min="7" max="8" width="6.28125" style="0" customWidth="1"/>
    <col min="9" max="9" width="6.140625" style="0" customWidth="1"/>
    <col min="10" max="10" width="6.57421875" style="0" customWidth="1"/>
    <col min="11" max="11" width="6.421875" style="0" customWidth="1"/>
    <col min="12" max="12" width="6.7109375" style="0" customWidth="1"/>
    <col min="13" max="13" width="6.28125" style="0" customWidth="1"/>
    <col min="14" max="14" width="6.421875" style="0" customWidth="1"/>
    <col min="15" max="15" width="6.7109375" style="0" customWidth="1"/>
    <col min="16" max="16" width="10.57421875" style="0" customWidth="1"/>
    <col min="17" max="17" width="9.00390625" style="0" customWidth="1"/>
    <col min="18" max="18" width="12.57421875" style="0" customWidth="1"/>
    <col min="19" max="19" width="16.28125" style="0" customWidth="1"/>
    <col min="20" max="20" width="15.140625" style="0" customWidth="1"/>
    <col min="21" max="255" width="8.7109375" style="0" customWidth="1"/>
  </cols>
  <sheetData>
    <row r="1" spans="1:20" ht="21.75" customHeight="1">
      <c r="A1" s="91" t="s">
        <v>345</v>
      </c>
      <c r="B1" s="91"/>
      <c r="C1" s="91"/>
      <c r="D1" s="91"/>
      <c r="E1" s="91"/>
      <c r="F1" s="1"/>
      <c r="G1" s="58">
        <v>1</v>
      </c>
      <c r="H1" s="58">
        <v>2</v>
      </c>
      <c r="I1" s="58">
        <v>3</v>
      </c>
      <c r="J1" s="58">
        <v>4</v>
      </c>
      <c r="K1" s="58">
        <v>5</v>
      </c>
      <c r="L1" s="58">
        <v>6</v>
      </c>
      <c r="M1" s="58">
        <v>7</v>
      </c>
      <c r="N1" s="58">
        <v>8</v>
      </c>
      <c r="O1" s="55" t="s">
        <v>352</v>
      </c>
      <c r="P1" s="55" t="s">
        <v>353</v>
      </c>
      <c r="Q1" s="55" t="s">
        <v>348</v>
      </c>
      <c r="R1" s="55" t="s">
        <v>350</v>
      </c>
      <c r="S1" s="3"/>
      <c r="T1" s="4"/>
    </row>
    <row r="2" spans="1:20" ht="30.75" customHeight="1">
      <c r="A2" s="39" t="s">
        <v>0</v>
      </c>
      <c r="B2" s="39" t="s">
        <v>346</v>
      </c>
      <c r="C2" s="39" t="s">
        <v>3</v>
      </c>
      <c r="D2" s="40" t="s">
        <v>1</v>
      </c>
      <c r="E2" s="41" t="s">
        <v>2</v>
      </c>
      <c r="F2" s="40" t="s">
        <v>346</v>
      </c>
      <c r="G2" s="55">
        <v>8</v>
      </c>
      <c r="H2" s="55">
        <v>10</v>
      </c>
      <c r="I2" s="55">
        <v>12</v>
      </c>
      <c r="J2" s="55">
        <v>10</v>
      </c>
      <c r="K2" s="55">
        <v>13</v>
      </c>
      <c r="L2" s="55">
        <v>9</v>
      </c>
      <c r="M2" s="55">
        <v>8</v>
      </c>
      <c r="N2" s="55">
        <v>30</v>
      </c>
      <c r="O2" s="55">
        <v>45</v>
      </c>
      <c r="P2" s="55">
        <v>145</v>
      </c>
      <c r="Q2" s="56"/>
      <c r="R2" s="56"/>
      <c r="S2" s="3"/>
      <c r="T2" s="3"/>
    </row>
    <row r="3" spans="1:20" ht="18" customHeight="1">
      <c r="A3" s="39">
        <v>1</v>
      </c>
      <c r="B3" s="52">
        <v>1104</v>
      </c>
      <c r="C3" s="10" t="s">
        <v>325</v>
      </c>
      <c r="D3" s="10" t="s">
        <v>294</v>
      </c>
      <c r="E3" s="10" t="s">
        <v>303</v>
      </c>
      <c r="F3" s="52">
        <v>1104</v>
      </c>
      <c r="G3" s="56">
        <v>6</v>
      </c>
      <c r="H3" s="56">
        <v>8</v>
      </c>
      <c r="I3" s="56">
        <v>9</v>
      </c>
      <c r="J3" s="56">
        <v>10</v>
      </c>
      <c r="K3" s="56">
        <v>6</v>
      </c>
      <c r="L3" s="56">
        <v>9</v>
      </c>
      <c r="M3" s="56">
        <v>8</v>
      </c>
      <c r="N3" s="56">
        <v>20</v>
      </c>
      <c r="O3" s="56">
        <v>39</v>
      </c>
      <c r="P3" s="56">
        <f aca="true" t="shared" si="0" ref="P3:P8">G3+H3+I3+J3+K3+L3+M3+N3+O3</f>
        <v>115</v>
      </c>
      <c r="Q3" s="88">
        <f>P3/145</f>
        <v>0.7931034482758621</v>
      </c>
      <c r="R3" s="55" t="s">
        <v>367</v>
      </c>
      <c r="S3" s="3"/>
      <c r="T3" s="3"/>
    </row>
    <row r="4" spans="1:20" ht="15.75" customHeight="1">
      <c r="A4" s="42">
        <v>2</v>
      </c>
      <c r="B4" s="53">
        <v>1101</v>
      </c>
      <c r="C4" s="80" t="s">
        <v>163</v>
      </c>
      <c r="D4" s="83" t="s">
        <v>120</v>
      </c>
      <c r="E4" s="12" t="s">
        <v>121</v>
      </c>
      <c r="F4" s="63">
        <v>1101</v>
      </c>
      <c r="G4" s="56">
        <v>5</v>
      </c>
      <c r="H4" s="56">
        <v>8</v>
      </c>
      <c r="I4" s="56">
        <v>9</v>
      </c>
      <c r="J4" s="56">
        <v>6</v>
      </c>
      <c r="K4" s="56">
        <v>12</v>
      </c>
      <c r="L4" s="56">
        <v>9</v>
      </c>
      <c r="M4" s="56">
        <v>4</v>
      </c>
      <c r="N4" s="56">
        <v>18</v>
      </c>
      <c r="O4" s="56">
        <v>35</v>
      </c>
      <c r="P4" s="56">
        <f t="shared" si="0"/>
        <v>106</v>
      </c>
      <c r="Q4" s="88">
        <f aca="true" t="shared" si="1" ref="Q4:Q29">P4/145</f>
        <v>0.7310344827586207</v>
      </c>
      <c r="R4" s="55" t="s">
        <v>366</v>
      </c>
      <c r="S4" s="5"/>
      <c r="T4" s="6"/>
    </row>
    <row r="5" spans="1:20" ht="15.75">
      <c r="A5" s="42">
        <v>3</v>
      </c>
      <c r="B5" s="53">
        <v>1111</v>
      </c>
      <c r="C5" s="81" t="s">
        <v>326</v>
      </c>
      <c r="D5" s="44" t="s">
        <v>294</v>
      </c>
      <c r="E5" s="10" t="s">
        <v>303</v>
      </c>
      <c r="F5" s="63">
        <v>1111</v>
      </c>
      <c r="G5" s="56">
        <v>3</v>
      </c>
      <c r="H5" s="56">
        <v>7</v>
      </c>
      <c r="I5" s="56">
        <v>8</v>
      </c>
      <c r="J5" s="56">
        <v>7</v>
      </c>
      <c r="K5" s="56">
        <v>7</v>
      </c>
      <c r="L5" s="56">
        <v>4</v>
      </c>
      <c r="M5" s="56">
        <v>4</v>
      </c>
      <c r="N5" s="56">
        <v>20</v>
      </c>
      <c r="O5" s="56">
        <v>43</v>
      </c>
      <c r="P5" s="56">
        <f t="shared" si="0"/>
        <v>103</v>
      </c>
      <c r="Q5" s="88">
        <f t="shared" si="1"/>
        <v>0.7103448275862069</v>
      </c>
      <c r="R5" s="55" t="s">
        <v>366</v>
      </c>
      <c r="S5" s="5"/>
      <c r="T5" s="6"/>
    </row>
    <row r="6" spans="1:20" ht="15.75">
      <c r="A6" s="42">
        <v>4</v>
      </c>
      <c r="B6" s="53">
        <v>1102</v>
      </c>
      <c r="C6" s="35" t="s">
        <v>236</v>
      </c>
      <c r="D6" s="10" t="s">
        <v>224</v>
      </c>
      <c r="E6" s="10" t="s">
        <v>225</v>
      </c>
      <c r="F6" s="63">
        <v>1102</v>
      </c>
      <c r="G6" s="56">
        <v>7</v>
      </c>
      <c r="H6" s="56">
        <v>7</v>
      </c>
      <c r="I6" s="56">
        <v>9</v>
      </c>
      <c r="J6" s="56">
        <v>8</v>
      </c>
      <c r="K6" s="56">
        <v>10</v>
      </c>
      <c r="L6" s="56">
        <v>3</v>
      </c>
      <c r="M6" s="56">
        <v>2</v>
      </c>
      <c r="N6" s="56">
        <v>23</v>
      </c>
      <c r="O6" s="56">
        <v>33</v>
      </c>
      <c r="P6" s="56">
        <f t="shared" si="0"/>
        <v>102</v>
      </c>
      <c r="Q6" s="88">
        <f t="shared" si="1"/>
        <v>0.7034482758620689</v>
      </c>
      <c r="R6" s="55" t="s">
        <v>366</v>
      </c>
      <c r="S6" s="5"/>
      <c r="T6" s="6"/>
    </row>
    <row r="7" spans="1:20" ht="15.75">
      <c r="A7" s="42">
        <v>5</v>
      </c>
      <c r="B7" s="53">
        <v>1109</v>
      </c>
      <c r="C7" s="10" t="s">
        <v>64</v>
      </c>
      <c r="D7" s="8" t="s">
        <v>53</v>
      </c>
      <c r="E7" s="10" t="s">
        <v>62</v>
      </c>
      <c r="F7" s="63">
        <v>1109</v>
      </c>
      <c r="G7" s="56">
        <v>6</v>
      </c>
      <c r="H7" s="56">
        <v>8</v>
      </c>
      <c r="I7" s="56">
        <v>8</v>
      </c>
      <c r="J7" s="56">
        <v>10</v>
      </c>
      <c r="K7" s="56">
        <v>9</v>
      </c>
      <c r="L7" s="56">
        <v>1</v>
      </c>
      <c r="M7" s="56">
        <v>4</v>
      </c>
      <c r="N7" s="56">
        <v>16</v>
      </c>
      <c r="O7" s="56">
        <v>30</v>
      </c>
      <c r="P7" s="56">
        <f t="shared" si="0"/>
        <v>92</v>
      </c>
      <c r="Q7" s="88">
        <f t="shared" si="1"/>
        <v>0.6344827586206897</v>
      </c>
      <c r="R7" s="55" t="s">
        <v>366</v>
      </c>
      <c r="S7" s="5"/>
      <c r="T7" s="6"/>
    </row>
    <row r="8" spans="1:20" ht="15.75">
      <c r="A8" s="42">
        <v>6</v>
      </c>
      <c r="B8" s="53">
        <v>1103</v>
      </c>
      <c r="C8" s="28" t="s">
        <v>204</v>
      </c>
      <c r="D8" s="23" t="s">
        <v>181</v>
      </c>
      <c r="E8" s="28" t="s">
        <v>183</v>
      </c>
      <c r="F8" s="63">
        <v>1103</v>
      </c>
      <c r="G8" s="56">
        <v>5</v>
      </c>
      <c r="H8" s="56">
        <v>8</v>
      </c>
      <c r="I8" s="56">
        <v>10</v>
      </c>
      <c r="J8" s="56">
        <v>10</v>
      </c>
      <c r="K8" s="56">
        <v>5</v>
      </c>
      <c r="L8" s="56">
        <v>5</v>
      </c>
      <c r="M8" s="56">
        <v>2</v>
      </c>
      <c r="N8" s="56">
        <v>16</v>
      </c>
      <c r="O8" s="56">
        <v>28</v>
      </c>
      <c r="P8" s="56">
        <f t="shared" si="0"/>
        <v>89</v>
      </c>
      <c r="Q8" s="88">
        <f t="shared" si="1"/>
        <v>0.6137931034482759</v>
      </c>
      <c r="R8" s="55" t="s">
        <v>366</v>
      </c>
      <c r="S8" s="5"/>
      <c r="T8" s="6"/>
    </row>
    <row r="9" spans="1:20" ht="15.75" customHeight="1">
      <c r="A9" s="42">
        <v>7</v>
      </c>
      <c r="B9" s="79">
        <v>1128</v>
      </c>
      <c r="C9" s="48" t="s">
        <v>360</v>
      </c>
      <c r="D9" s="48" t="s">
        <v>294</v>
      </c>
      <c r="E9" s="10" t="s">
        <v>303</v>
      </c>
      <c r="F9" s="85">
        <v>1128</v>
      </c>
      <c r="G9" s="72">
        <v>3</v>
      </c>
      <c r="H9" s="72">
        <v>8</v>
      </c>
      <c r="I9" s="72">
        <v>5</v>
      </c>
      <c r="J9" s="72">
        <v>10</v>
      </c>
      <c r="K9" s="72">
        <v>4</v>
      </c>
      <c r="L9" s="72">
        <v>6</v>
      </c>
      <c r="M9" s="72">
        <v>2</v>
      </c>
      <c r="N9" s="72">
        <v>16</v>
      </c>
      <c r="O9" s="72">
        <v>35</v>
      </c>
      <c r="P9" s="72">
        <v>89</v>
      </c>
      <c r="Q9" s="88">
        <f t="shared" si="1"/>
        <v>0.6137931034482759</v>
      </c>
      <c r="R9" s="55" t="s">
        <v>366</v>
      </c>
      <c r="S9" s="5"/>
      <c r="T9" s="6"/>
    </row>
    <row r="10" spans="1:20" ht="15.75">
      <c r="A10" s="42">
        <v>8</v>
      </c>
      <c r="B10" s="79">
        <v>1129</v>
      </c>
      <c r="C10" s="48" t="s">
        <v>361</v>
      </c>
      <c r="D10" s="48" t="s">
        <v>294</v>
      </c>
      <c r="E10" s="10" t="s">
        <v>303</v>
      </c>
      <c r="F10" s="85">
        <v>1129</v>
      </c>
      <c r="G10" s="72">
        <v>5</v>
      </c>
      <c r="H10" s="72">
        <v>8</v>
      </c>
      <c r="I10" s="72">
        <v>5</v>
      </c>
      <c r="J10" s="72">
        <v>6</v>
      </c>
      <c r="K10" s="72">
        <v>8</v>
      </c>
      <c r="L10" s="72">
        <v>6</v>
      </c>
      <c r="M10" s="72">
        <v>4</v>
      </c>
      <c r="N10" s="72">
        <v>18</v>
      </c>
      <c r="O10" s="72">
        <v>28</v>
      </c>
      <c r="P10" s="72">
        <v>88</v>
      </c>
      <c r="Q10" s="88">
        <f t="shared" si="1"/>
        <v>0.6068965517241379</v>
      </c>
      <c r="R10" s="55" t="s">
        <v>366</v>
      </c>
      <c r="S10" s="5"/>
      <c r="T10" s="6"/>
    </row>
    <row r="11" spans="1:20" ht="15.75">
      <c r="A11" s="42">
        <v>9</v>
      </c>
      <c r="B11" s="53">
        <v>1107</v>
      </c>
      <c r="C11" s="28" t="s">
        <v>198</v>
      </c>
      <c r="D11" s="23" t="s">
        <v>181</v>
      </c>
      <c r="E11" s="28" t="s">
        <v>183</v>
      </c>
      <c r="F11" s="63">
        <v>1107</v>
      </c>
      <c r="G11" s="56">
        <v>2</v>
      </c>
      <c r="H11" s="56">
        <v>7</v>
      </c>
      <c r="I11" s="56">
        <v>7</v>
      </c>
      <c r="J11" s="56">
        <v>10</v>
      </c>
      <c r="K11" s="56">
        <v>6</v>
      </c>
      <c r="L11" s="56">
        <v>6</v>
      </c>
      <c r="M11" s="56">
        <v>6</v>
      </c>
      <c r="N11" s="56">
        <v>8</v>
      </c>
      <c r="O11" s="56">
        <v>33</v>
      </c>
      <c r="P11" s="56">
        <f aca="true" t="shared" si="2" ref="P11:P31">G11+H11+I11+J11+K11+L11+M11+N11+O11</f>
        <v>85</v>
      </c>
      <c r="Q11" s="88">
        <f t="shared" si="1"/>
        <v>0.5862068965517241</v>
      </c>
      <c r="R11" s="55" t="s">
        <v>366</v>
      </c>
      <c r="S11" s="5"/>
      <c r="T11" s="6"/>
    </row>
    <row r="12" spans="1:20" ht="17.25" customHeight="1">
      <c r="A12" s="42">
        <v>10</v>
      </c>
      <c r="B12" s="53">
        <v>1106</v>
      </c>
      <c r="C12" s="19" t="s">
        <v>172</v>
      </c>
      <c r="D12" s="8" t="s">
        <v>169</v>
      </c>
      <c r="E12" s="10" t="s">
        <v>170</v>
      </c>
      <c r="F12" s="63">
        <v>1106</v>
      </c>
      <c r="G12" s="56">
        <v>4</v>
      </c>
      <c r="H12" s="56">
        <v>9</v>
      </c>
      <c r="I12" s="56">
        <v>6</v>
      </c>
      <c r="J12" s="56">
        <v>10</v>
      </c>
      <c r="K12" s="56">
        <v>6</v>
      </c>
      <c r="L12" s="56">
        <v>4</v>
      </c>
      <c r="M12" s="56">
        <v>4</v>
      </c>
      <c r="N12" s="56">
        <v>17</v>
      </c>
      <c r="O12" s="56">
        <v>17</v>
      </c>
      <c r="P12" s="56">
        <f t="shared" si="2"/>
        <v>77</v>
      </c>
      <c r="Q12" s="88">
        <f t="shared" si="1"/>
        <v>0.5310344827586206</v>
      </c>
      <c r="R12" s="55" t="s">
        <v>366</v>
      </c>
      <c r="S12" s="5"/>
      <c r="T12" s="6"/>
    </row>
    <row r="13" spans="1:20" ht="15.75">
      <c r="A13" s="42">
        <v>11</v>
      </c>
      <c r="B13" s="53">
        <v>1121</v>
      </c>
      <c r="C13" s="73" t="s">
        <v>20</v>
      </c>
      <c r="D13" s="11" t="s">
        <v>16</v>
      </c>
      <c r="E13" s="11" t="s">
        <v>18</v>
      </c>
      <c r="F13" s="63">
        <v>1121</v>
      </c>
      <c r="G13" s="56">
        <v>4</v>
      </c>
      <c r="H13" s="56">
        <v>9</v>
      </c>
      <c r="I13" s="56">
        <v>7</v>
      </c>
      <c r="J13" s="56">
        <v>8</v>
      </c>
      <c r="K13" s="56">
        <v>4</v>
      </c>
      <c r="L13" s="56">
        <v>4</v>
      </c>
      <c r="M13" s="56">
        <v>4</v>
      </c>
      <c r="N13" s="56">
        <v>18</v>
      </c>
      <c r="O13" s="56">
        <v>15</v>
      </c>
      <c r="P13" s="56">
        <f t="shared" si="2"/>
        <v>73</v>
      </c>
      <c r="Q13" s="88">
        <f t="shared" si="1"/>
        <v>0.503448275862069</v>
      </c>
      <c r="R13" s="72" t="s">
        <v>368</v>
      </c>
      <c r="S13" s="5"/>
      <c r="T13" s="6"/>
    </row>
    <row r="14" spans="1:20" ht="15.75">
      <c r="A14" s="42">
        <v>12</v>
      </c>
      <c r="B14" s="53">
        <v>1115</v>
      </c>
      <c r="C14" s="28" t="s">
        <v>201</v>
      </c>
      <c r="D14" s="23" t="s">
        <v>181</v>
      </c>
      <c r="E14" s="28" t="s">
        <v>183</v>
      </c>
      <c r="F14" s="63">
        <v>1115</v>
      </c>
      <c r="G14" s="56">
        <v>6</v>
      </c>
      <c r="H14" s="56">
        <v>7</v>
      </c>
      <c r="I14" s="56">
        <v>2</v>
      </c>
      <c r="J14" s="56">
        <v>10</v>
      </c>
      <c r="K14" s="56">
        <v>9</v>
      </c>
      <c r="L14" s="56">
        <v>2</v>
      </c>
      <c r="M14" s="56">
        <v>2</v>
      </c>
      <c r="N14" s="56">
        <v>18</v>
      </c>
      <c r="O14" s="56">
        <v>14</v>
      </c>
      <c r="P14" s="56">
        <f t="shared" si="2"/>
        <v>70</v>
      </c>
      <c r="Q14" s="88">
        <f t="shared" si="1"/>
        <v>0.4827586206896552</v>
      </c>
      <c r="R14" s="72" t="s">
        <v>368</v>
      </c>
      <c r="S14" s="5"/>
      <c r="T14" s="6"/>
    </row>
    <row r="15" spans="1:20" ht="15.75">
      <c r="A15" s="42">
        <v>13</v>
      </c>
      <c r="B15" s="53">
        <v>1112</v>
      </c>
      <c r="C15" s="11" t="s">
        <v>289</v>
      </c>
      <c r="D15" s="10" t="s">
        <v>292</v>
      </c>
      <c r="E15" s="11" t="s">
        <v>282</v>
      </c>
      <c r="F15" s="63">
        <v>1112</v>
      </c>
      <c r="G15" s="56">
        <v>4</v>
      </c>
      <c r="H15" s="56">
        <v>8</v>
      </c>
      <c r="I15" s="56">
        <v>7</v>
      </c>
      <c r="J15" s="56">
        <v>3</v>
      </c>
      <c r="K15" s="56">
        <v>5</v>
      </c>
      <c r="L15" s="56">
        <v>4</v>
      </c>
      <c r="M15" s="56">
        <v>0</v>
      </c>
      <c r="N15" s="56">
        <v>12</v>
      </c>
      <c r="O15" s="56">
        <v>22</v>
      </c>
      <c r="P15" s="56">
        <f t="shared" si="2"/>
        <v>65</v>
      </c>
      <c r="Q15" s="88">
        <f t="shared" si="1"/>
        <v>0.4482758620689655</v>
      </c>
      <c r="R15" s="72" t="s">
        <v>368</v>
      </c>
      <c r="S15" s="5"/>
      <c r="T15" s="6"/>
    </row>
    <row r="16" spans="1:20" ht="15.75">
      <c r="A16" s="42">
        <v>14</v>
      </c>
      <c r="B16" s="53">
        <v>1117</v>
      </c>
      <c r="C16" s="10" t="s">
        <v>245</v>
      </c>
      <c r="D16" s="10" t="s">
        <v>238</v>
      </c>
      <c r="E16" s="10" t="s">
        <v>239</v>
      </c>
      <c r="F16" s="63">
        <v>1117</v>
      </c>
      <c r="G16" s="56">
        <v>6</v>
      </c>
      <c r="H16" s="56">
        <v>8</v>
      </c>
      <c r="I16" s="56">
        <v>8</v>
      </c>
      <c r="J16" s="56">
        <v>7</v>
      </c>
      <c r="K16" s="56">
        <v>4</v>
      </c>
      <c r="L16" s="56">
        <v>2</v>
      </c>
      <c r="M16" s="56">
        <v>4</v>
      </c>
      <c r="N16" s="56">
        <v>9</v>
      </c>
      <c r="O16" s="56">
        <v>15</v>
      </c>
      <c r="P16" s="56">
        <f t="shared" si="2"/>
        <v>63</v>
      </c>
      <c r="Q16" s="88">
        <f t="shared" si="1"/>
        <v>0.43448275862068964</v>
      </c>
      <c r="R16" s="72" t="s">
        <v>368</v>
      </c>
      <c r="S16" s="5"/>
      <c r="T16" s="6"/>
    </row>
    <row r="17" spans="1:20" ht="15.75">
      <c r="A17" s="42">
        <v>15</v>
      </c>
      <c r="B17" s="53">
        <v>1124</v>
      </c>
      <c r="C17" s="11" t="s">
        <v>291</v>
      </c>
      <c r="D17" s="10" t="s">
        <v>292</v>
      </c>
      <c r="E17" s="11" t="s">
        <v>282</v>
      </c>
      <c r="F17" s="63">
        <v>1124</v>
      </c>
      <c r="G17" s="56">
        <v>3</v>
      </c>
      <c r="H17" s="56">
        <v>6</v>
      </c>
      <c r="I17" s="56">
        <v>5</v>
      </c>
      <c r="J17" s="56">
        <v>8</v>
      </c>
      <c r="K17" s="56">
        <v>3</v>
      </c>
      <c r="L17" s="56">
        <v>3</v>
      </c>
      <c r="M17" s="56">
        <v>4</v>
      </c>
      <c r="N17" s="56">
        <v>7</v>
      </c>
      <c r="O17" s="56">
        <v>23</v>
      </c>
      <c r="P17" s="56">
        <f t="shared" si="2"/>
        <v>62</v>
      </c>
      <c r="Q17" s="88">
        <f t="shared" si="1"/>
        <v>0.42758620689655175</v>
      </c>
      <c r="R17" s="72" t="s">
        <v>368</v>
      </c>
      <c r="S17" s="5"/>
      <c r="T17" s="7"/>
    </row>
    <row r="18" spans="1:20" ht="15.75">
      <c r="A18" s="42">
        <v>16</v>
      </c>
      <c r="B18" s="53">
        <v>1116</v>
      </c>
      <c r="C18" s="28" t="s">
        <v>362</v>
      </c>
      <c r="D18" s="23" t="s">
        <v>181</v>
      </c>
      <c r="E18" s="28" t="s">
        <v>183</v>
      </c>
      <c r="F18" s="63">
        <v>1116</v>
      </c>
      <c r="G18" s="56">
        <v>2</v>
      </c>
      <c r="H18" s="56">
        <v>8</v>
      </c>
      <c r="I18" s="56">
        <v>4</v>
      </c>
      <c r="J18" s="56">
        <v>7</v>
      </c>
      <c r="K18" s="56">
        <v>4</v>
      </c>
      <c r="L18" s="56">
        <v>3</v>
      </c>
      <c r="M18" s="56">
        <v>4</v>
      </c>
      <c r="N18" s="56">
        <v>6</v>
      </c>
      <c r="O18" s="56">
        <v>22</v>
      </c>
      <c r="P18" s="56">
        <f t="shared" si="2"/>
        <v>60</v>
      </c>
      <c r="Q18" s="88">
        <f t="shared" si="1"/>
        <v>0.41379310344827586</v>
      </c>
      <c r="R18" s="72" t="s">
        <v>368</v>
      </c>
      <c r="S18" s="5"/>
      <c r="T18" s="7"/>
    </row>
    <row r="19" spans="1:20" ht="15.75">
      <c r="A19" s="42">
        <v>17</v>
      </c>
      <c r="B19" s="53">
        <v>1114</v>
      </c>
      <c r="C19" s="28" t="s">
        <v>200</v>
      </c>
      <c r="D19" s="23" t="s">
        <v>181</v>
      </c>
      <c r="E19" s="28" t="s">
        <v>183</v>
      </c>
      <c r="F19" s="63">
        <v>1114</v>
      </c>
      <c r="G19" s="56">
        <v>3</v>
      </c>
      <c r="H19" s="56">
        <v>7</v>
      </c>
      <c r="I19" s="56">
        <v>4</v>
      </c>
      <c r="J19" s="56">
        <v>7</v>
      </c>
      <c r="K19" s="56">
        <v>5</v>
      </c>
      <c r="L19" s="56">
        <v>2</v>
      </c>
      <c r="M19" s="56">
        <v>2</v>
      </c>
      <c r="N19" s="56">
        <v>9</v>
      </c>
      <c r="O19" s="56">
        <v>19</v>
      </c>
      <c r="P19" s="56">
        <f t="shared" si="2"/>
        <v>58</v>
      </c>
      <c r="Q19" s="88">
        <f t="shared" si="1"/>
        <v>0.4</v>
      </c>
      <c r="R19" s="72" t="s">
        <v>368</v>
      </c>
      <c r="S19" s="5"/>
      <c r="T19" s="7"/>
    </row>
    <row r="20" spans="1:20" ht="15.75">
      <c r="A20" s="42">
        <v>18</v>
      </c>
      <c r="B20" s="53">
        <v>1125</v>
      </c>
      <c r="C20" s="10" t="s">
        <v>65</v>
      </c>
      <c r="D20" s="8" t="s">
        <v>53</v>
      </c>
      <c r="E20" s="10" t="s">
        <v>62</v>
      </c>
      <c r="F20" s="63">
        <v>1125</v>
      </c>
      <c r="G20" s="56">
        <v>0</v>
      </c>
      <c r="H20" s="56">
        <v>7</v>
      </c>
      <c r="I20" s="56">
        <v>1</v>
      </c>
      <c r="J20" s="56">
        <v>8</v>
      </c>
      <c r="K20" s="56">
        <v>0</v>
      </c>
      <c r="L20" s="56">
        <v>6</v>
      </c>
      <c r="M20" s="56">
        <v>2</v>
      </c>
      <c r="N20" s="56">
        <v>16</v>
      </c>
      <c r="O20" s="56">
        <v>15</v>
      </c>
      <c r="P20" s="56">
        <f t="shared" si="2"/>
        <v>55</v>
      </c>
      <c r="Q20" s="88">
        <f t="shared" si="1"/>
        <v>0.3793103448275862</v>
      </c>
      <c r="R20" s="72" t="s">
        <v>368</v>
      </c>
      <c r="S20" s="5"/>
      <c r="T20" s="7"/>
    </row>
    <row r="21" spans="1:20" ht="15.75">
      <c r="A21" s="42">
        <v>19</v>
      </c>
      <c r="B21" s="53">
        <v>1110</v>
      </c>
      <c r="C21" s="28" t="s">
        <v>199</v>
      </c>
      <c r="D21" s="23" t="s">
        <v>181</v>
      </c>
      <c r="E21" s="28" t="s">
        <v>183</v>
      </c>
      <c r="F21" s="63">
        <v>1110</v>
      </c>
      <c r="G21" s="56">
        <v>2</v>
      </c>
      <c r="H21" s="56">
        <v>4</v>
      </c>
      <c r="I21" s="56">
        <v>2</v>
      </c>
      <c r="J21" s="56">
        <v>6</v>
      </c>
      <c r="K21" s="56">
        <v>7</v>
      </c>
      <c r="L21" s="56">
        <v>4</v>
      </c>
      <c r="M21" s="56">
        <v>6</v>
      </c>
      <c r="N21" s="56">
        <v>13</v>
      </c>
      <c r="O21" s="56">
        <v>10</v>
      </c>
      <c r="P21" s="56">
        <f t="shared" si="2"/>
        <v>54</v>
      </c>
      <c r="Q21" s="88">
        <f t="shared" si="1"/>
        <v>0.3724137931034483</v>
      </c>
      <c r="R21" s="72" t="s">
        <v>368</v>
      </c>
      <c r="S21" s="5"/>
      <c r="T21" s="7"/>
    </row>
    <row r="22" spans="1:20" ht="15.75">
      <c r="A22" s="42">
        <v>20</v>
      </c>
      <c r="B22" s="53">
        <v>1118</v>
      </c>
      <c r="C22" s="19" t="s">
        <v>173</v>
      </c>
      <c r="D22" s="8" t="s">
        <v>169</v>
      </c>
      <c r="E22" s="10" t="s">
        <v>170</v>
      </c>
      <c r="F22" s="63">
        <v>1118</v>
      </c>
      <c r="G22" s="56">
        <v>3</v>
      </c>
      <c r="H22" s="56">
        <v>8</v>
      </c>
      <c r="I22" s="56">
        <v>7</v>
      </c>
      <c r="J22" s="56">
        <v>6</v>
      </c>
      <c r="K22" s="56">
        <v>4</v>
      </c>
      <c r="L22" s="56">
        <v>5</v>
      </c>
      <c r="M22" s="56">
        <v>4</v>
      </c>
      <c r="N22" s="56">
        <v>7</v>
      </c>
      <c r="O22" s="56">
        <v>10</v>
      </c>
      <c r="P22" s="56">
        <f t="shared" si="2"/>
        <v>54</v>
      </c>
      <c r="Q22" s="88">
        <f t="shared" si="1"/>
        <v>0.3724137931034483</v>
      </c>
      <c r="R22" s="72" t="s">
        <v>368</v>
      </c>
      <c r="S22" s="5"/>
      <c r="T22" s="7"/>
    </row>
    <row r="23" spans="1:20" ht="15.75">
      <c r="A23" s="42">
        <v>21</v>
      </c>
      <c r="B23" s="53">
        <v>1127</v>
      </c>
      <c r="C23" s="82" t="s">
        <v>207</v>
      </c>
      <c r="D23" s="23" t="s">
        <v>181</v>
      </c>
      <c r="E23" s="28" t="s">
        <v>183</v>
      </c>
      <c r="F23" s="63">
        <v>1127</v>
      </c>
      <c r="G23" s="56">
        <v>2</v>
      </c>
      <c r="H23" s="56">
        <v>6</v>
      </c>
      <c r="I23" s="56">
        <v>5</v>
      </c>
      <c r="J23" s="56">
        <v>2</v>
      </c>
      <c r="K23" s="56">
        <v>4</v>
      </c>
      <c r="L23" s="56">
        <v>4</v>
      </c>
      <c r="M23" s="56">
        <v>8</v>
      </c>
      <c r="N23" s="56">
        <v>16</v>
      </c>
      <c r="O23" s="56">
        <v>4</v>
      </c>
      <c r="P23" s="56">
        <f t="shared" si="2"/>
        <v>51</v>
      </c>
      <c r="Q23" s="88">
        <f t="shared" si="1"/>
        <v>0.35172413793103446</v>
      </c>
      <c r="R23" s="72" t="s">
        <v>368</v>
      </c>
      <c r="S23" s="5"/>
      <c r="T23" s="7"/>
    </row>
    <row r="24" spans="1:20" ht="15.75">
      <c r="A24" s="42">
        <v>22</v>
      </c>
      <c r="B24" s="53">
        <v>1120</v>
      </c>
      <c r="C24" s="82" t="s">
        <v>203</v>
      </c>
      <c r="D24" s="23" t="s">
        <v>181</v>
      </c>
      <c r="E24" s="28" t="s">
        <v>183</v>
      </c>
      <c r="F24" s="63">
        <v>1120</v>
      </c>
      <c r="G24" s="56">
        <v>3</v>
      </c>
      <c r="H24" s="56">
        <v>7</v>
      </c>
      <c r="I24" s="56">
        <v>2</v>
      </c>
      <c r="J24" s="56">
        <v>6</v>
      </c>
      <c r="K24" s="56">
        <v>4</v>
      </c>
      <c r="L24" s="56">
        <v>4</v>
      </c>
      <c r="M24" s="56">
        <v>4</v>
      </c>
      <c r="N24" s="56">
        <v>14</v>
      </c>
      <c r="O24" s="56">
        <v>5</v>
      </c>
      <c r="P24" s="56">
        <f t="shared" si="2"/>
        <v>49</v>
      </c>
      <c r="Q24" s="88">
        <f t="shared" si="1"/>
        <v>0.33793103448275863</v>
      </c>
      <c r="R24" s="72" t="s">
        <v>368</v>
      </c>
      <c r="S24" s="5"/>
      <c r="T24" s="7"/>
    </row>
    <row r="25" spans="1:20" ht="15.75">
      <c r="A25" s="42">
        <v>23</v>
      </c>
      <c r="B25" s="53">
        <v>1122</v>
      </c>
      <c r="C25" s="33" t="s">
        <v>176</v>
      </c>
      <c r="D25" s="8" t="s">
        <v>92</v>
      </c>
      <c r="E25" s="10" t="s">
        <v>99</v>
      </c>
      <c r="F25" s="63">
        <v>1122</v>
      </c>
      <c r="G25" s="56">
        <v>2</v>
      </c>
      <c r="H25" s="56">
        <v>9</v>
      </c>
      <c r="I25" s="56">
        <v>10</v>
      </c>
      <c r="J25" s="56">
        <v>8</v>
      </c>
      <c r="K25" s="56">
        <v>2</v>
      </c>
      <c r="L25" s="56">
        <v>1</v>
      </c>
      <c r="M25" s="56">
        <v>4</v>
      </c>
      <c r="N25" s="56">
        <v>7</v>
      </c>
      <c r="O25" s="56">
        <v>6</v>
      </c>
      <c r="P25" s="56">
        <f t="shared" si="2"/>
        <v>49</v>
      </c>
      <c r="Q25" s="88">
        <f t="shared" si="1"/>
        <v>0.33793103448275863</v>
      </c>
      <c r="R25" s="72" t="s">
        <v>368</v>
      </c>
      <c r="S25" s="5"/>
      <c r="T25" s="7"/>
    </row>
    <row r="26" spans="1:20" ht="15.75">
      <c r="A26" s="42">
        <v>24</v>
      </c>
      <c r="B26" s="53">
        <v>1123</v>
      </c>
      <c r="C26" s="43" t="s">
        <v>274</v>
      </c>
      <c r="D26" s="10" t="s">
        <v>262</v>
      </c>
      <c r="E26" s="19" t="s">
        <v>271</v>
      </c>
      <c r="F26" s="63">
        <v>1123</v>
      </c>
      <c r="G26" s="56">
        <v>4</v>
      </c>
      <c r="H26" s="56">
        <v>8</v>
      </c>
      <c r="I26" s="56">
        <v>4</v>
      </c>
      <c r="J26" s="56">
        <v>7</v>
      </c>
      <c r="K26" s="56">
        <v>6</v>
      </c>
      <c r="L26" s="56">
        <v>4</v>
      </c>
      <c r="M26" s="56">
        <v>2</v>
      </c>
      <c r="N26" s="56">
        <v>0</v>
      </c>
      <c r="O26" s="56">
        <v>13</v>
      </c>
      <c r="P26" s="56">
        <f t="shared" si="2"/>
        <v>48</v>
      </c>
      <c r="Q26" s="88">
        <f t="shared" si="1"/>
        <v>0.3310344827586207</v>
      </c>
      <c r="R26" s="72" t="s">
        <v>368</v>
      </c>
      <c r="S26" s="5"/>
      <c r="T26" s="7"/>
    </row>
    <row r="27" spans="1:20" ht="15.75">
      <c r="A27" s="42">
        <v>25</v>
      </c>
      <c r="B27" s="53">
        <v>1105</v>
      </c>
      <c r="C27" s="28" t="s">
        <v>205</v>
      </c>
      <c r="D27" s="23" t="s">
        <v>181</v>
      </c>
      <c r="E27" s="28" t="s">
        <v>183</v>
      </c>
      <c r="F27" s="63">
        <v>1105</v>
      </c>
      <c r="G27" s="56">
        <v>0</v>
      </c>
      <c r="H27" s="56">
        <v>7</v>
      </c>
      <c r="I27" s="56">
        <v>3</v>
      </c>
      <c r="J27" s="56">
        <v>5</v>
      </c>
      <c r="K27" s="56">
        <v>7</v>
      </c>
      <c r="L27" s="56">
        <v>4</v>
      </c>
      <c r="M27" s="56">
        <v>4</v>
      </c>
      <c r="N27" s="56">
        <v>3</v>
      </c>
      <c r="O27" s="56">
        <v>14</v>
      </c>
      <c r="P27" s="56">
        <f t="shared" si="2"/>
        <v>47</v>
      </c>
      <c r="Q27" s="88">
        <f t="shared" si="1"/>
        <v>0.32413793103448274</v>
      </c>
      <c r="R27" s="72" t="s">
        <v>368</v>
      </c>
      <c r="S27" s="5"/>
      <c r="T27" s="7"/>
    </row>
    <row r="28" spans="1:20" ht="15.75">
      <c r="A28" s="42">
        <v>26</v>
      </c>
      <c r="B28" s="53">
        <v>1126</v>
      </c>
      <c r="C28" s="28" t="s">
        <v>206</v>
      </c>
      <c r="D28" s="23" t="s">
        <v>181</v>
      </c>
      <c r="E28" s="28" t="s">
        <v>183</v>
      </c>
      <c r="F28" s="63">
        <v>1126</v>
      </c>
      <c r="G28" s="56">
        <v>1</v>
      </c>
      <c r="H28" s="56">
        <v>7</v>
      </c>
      <c r="I28" s="56">
        <v>4</v>
      </c>
      <c r="J28" s="56">
        <v>8</v>
      </c>
      <c r="K28" s="56">
        <v>6</v>
      </c>
      <c r="L28" s="56">
        <v>3</v>
      </c>
      <c r="M28" s="56">
        <v>2</v>
      </c>
      <c r="N28" s="56">
        <v>7</v>
      </c>
      <c r="O28" s="56">
        <v>10</v>
      </c>
      <c r="P28" s="56">
        <f t="shared" si="2"/>
        <v>48</v>
      </c>
      <c r="Q28" s="88">
        <f t="shared" si="1"/>
        <v>0.3310344827586207</v>
      </c>
      <c r="R28" s="72" t="s">
        <v>368</v>
      </c>
      <c r="S28" s="5"/>
      <c r="T28" s="7"/>
    </row>
    <row r="29" spans="1:20" ht="15.75">
      <c r="A29" s="68">
        <v>27</v>
      </c>
      <c r="B29" s="69">
        <v>1113</v>
      </c>
      <c r="C29" s="11" t="s">
        <v>290</v>
      </c>
      <c r="D29" s="22" t="s">
        <v>292</v>
      </c>
      <c r="E29" s="84" t="s">
        <v>282</v>
      </c>
      <c r="F29" s="70">
        <v>1113</v>
      </c>
      <c r="G29" s="71">
        <v>0</v>
      </c>
      <c r="H29" s="71">
        <v>7</v>
      </c>
      <c r="I29" s="71">
        <v>3</v>
      </c>
      <c r="J29" s="71">
        <v>1</v>
      </c>
      <c r="K29" s="71">
        <v>1</v>
      </c>
      <c r="L29" s="71">
        <v>4</v>
      </c>
      <c r="M29" s="71">
        <v>6</v>
      </c>
      <c r="N29" s="71">
        <v>8</v>
      </c>
      <c r="O29" s="71">
        <v>12</v>
      </c>
      <c r="P29" s="71">
        <f t="shared" si="2"/>
        <v>42</v>
      </c>
      <c r="Q29" s="90">
        <f t="shared" si="1"/>
        <v>0.2896551724137931</v>
      </c>
      <c r="R29" s="72" t="s">
        <v>368</v>
      </c>
      <c r="S29" s="5"/>
      <c r="T29" s="7"/>
    </row>
    <row r="30" spans="1:18" ht="15.75">
      <c r="A30" s="67">
        <v>28</v>
      </c>
      <c r="B30" s="51">
        <v>1119</v>
      </c>
      <c r="C30" s="28" t="s">
        <v>202</v>
      </c>
      <c r="D30" s="23" t="s">
        <v>181</v>
      </c>
      <c r="E30" s="28" t="s">
        <v>183</v>
      </c>
      <c r="F30" s="51">
        <v>1119</v>
      </c>
      <c r="G30" s="56">
        <v>1</v>
      </c>
      <c r="H30" s="56">
        <v>4</v>
      </c>
      <c r="I30" s="56">
        <v>7</v>
      </c>
      <c r="J30" s="56">
        <v>4</v>
      </c>
      <c r="K30" s="56">
        <v>0</v>
      </c>
      <c r="L30" s="56">
        <v>2</v>
      </c>
      <c r="M30" s="56">
        <v>4</v>
      </c>
      <c r="N30" s="56">
        <v>11</v>
      </c>
      <c r="O30" s="56">
        <v>6</v>
      </c>
      <c r="P30" s="56">
        <f t="shared" si="2"/>
        <v>39</v>
      </c>
      <c r="Q30" s="89">
        <v>0.61379</v>
      </c>
      <c r="R30" s="72" t="s">
        <v>368</v>
      </c>
    </row>
    <row r="31" spans="1:18" ht="15.75">
      <c r="A31" s="67">
        <v>29</v>
      </c>
      <c r="B31" s="51">
        <v>1108</v>
      </c>
      <c r="C31" s="19" t="s">
        <v>273</v>
      </c>
      <c r="D31" s="10" t="s">
        <v>262</v>
      </c>
      <c r="E31" s="19" t="s">
        <v>271</v>
      </c>
      <c r="F31" s="51">
        <v>1108</v>
      </c>
      <c r="G31" s="56"/>
      <c r="H31" s="56"/>
      <c r="I31" s="56"/>
      <c r="J31" s="56"/>
      <c r="K31" s="56"/>
      <c r="L31" s="56"/>
      <c r="M31" s="56"/>
      <c r="N31" s="56"/>
      <c r="O31" s="56"/>
      <c r="P31" s="56">
        <f t="shared" si="2"/>
        <v>0</v>
      </c>
      <c r="Q31" s="48">
        <v>0</v>
      </c>
      <c r="R31" s="48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Елена А. Шкутан</cp:lastModifiedBy>
  <dcterms:created xsi:type="dcterms:W3CDTF">2013-10-08T05:06:38Z</dcterms:created>
  <dcterms:modified xsi:type="dcterms:W3CDTF">2018-12-04T11:23:49Z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