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<sst xmlns="http://schemas.openxmlformats.org/spreadsheetml/2006/main" count="461" uniqueCount="210">
  <si>
    <t>№</t>
  </si>
  <si>
    <t>Регистрационный номер</t>
  </si>
  <si>
    <t>Фамилия, имя ученика</t>
  </si>
  <si>
    <t>Школа</t>
  </si>
  <si>
    <t>Учитель</t>
  </si>
  <si>
    <t>Баллы за задачи</t>
  </si>
  <si>
    <t>Количество баллов</t>
  </si>
  <si>
    <t>% выполненного задания</t>
  </si>
  <si>
    <t>Абсолютное первенство</t>
  </si>
  <si>
    <t>Процентиль</t>
  </si>
  <si>
    <t>Место</t>
  </si>
  <si>
    <t>Задача № 1</t>
  </si>
  <si>
    <t>Задача № 2.</t>
  </si>
  <si>
    <t>Задача № 3.</t>
  </si>
  <si>
    <t>Задача № 4.</t>
  </si>
  <si>
    <t>Максимальный балл</t>
  </si>
  <si>
    <t>Кол-во участников</t>
  </si>
  <si>
    <t>МБОУ "СГ № 14"</t>
  </si>
  <si>
    <t>МБОУ "Лицей № 17"</t>
  </si>
  <si>
    <t>МАОУ "Ягринская гимназия"</t>
  </si>
  <si>
    <t>МБОУ СОШ № 28</t>
  </si>
  <si>
    <t>МБОУ "Гуманитарная гимназия № 8"</t>
  </si>
  <si>
    <t>МБОУ «Морская кадетская школа»</t>
  </si>
  <si>
    <t>Малыгина Елена Вениаминовна</t>
  </si>
  <si>
    <t>Пачина Виктория Владимировна</t>
  </si>
  <si>
    <t>МБОУ "СОШ № 22"</t>
  </si>
  <si>
    <t>Кондриенко Нина Владимирова</t>
  </si>
  <si>
    <t>Лукина Екатерина Александровна</t>
  </si>
  <si>
    <t>МБОУ"СОШ № 24"</t>
  </si>
  <si>
    <t>Боровик Ольга Альбертовна</t>
  </si>
  <si>
    <t>Барабкин Савелий Алексеевич</t>
  </si>
  <si>
    <t>Первышина Надежда Валерьевна</t>
  </si>
  <si>
    <t>Веселов Владислав Сергеевич</t>
  </si>
  <si>
    <t>Обыночная Софья Владимировна</t>
  </si>
  <si>
    <t>Перепелкин Ярослав Михайлович</t>
  </si>
  <si>
    <t>Угрюмов Максим Кириллович</t>
  </si>
  <si>
    <t>Цветков Егор Евгеньевич</t>
  </si>
  <si>
    <t>Воронин Андрей Евгеньевич</t>
  </si>
  <si>
    <t>Попов Дмитрий Васильевич</t>
  </si>
  <si>
    <t>Коркина Софья Дмитриевна</t>
  </si>
  <si>
    <t>МАОУ "СОШ №6"</t>
  </si>
  <si>
    <t>Мальгина Наталья Николаевна</t>
  </si>
  <si>
    <t>Виткова Ульяна Валерьевна</t>
  </si>
  <si>
    <t>Трунова Ирина Львовна</t>
  </si>
  <si>
    <t>Сухобок Злата Романовна</t>
  </si>
  <si>
    <t>Поромов Иван Андреевич</t>
  </si>
  <si>
    <t>Лапин Маким Сергеевич</t>
  </si>
  <si>
    <t>Воркунков Валерий Антонович</t>
  </si>
  <si>
    <t>Бедина Анна Константиновна</t>
  </si>
  <si>
    <t>Мастерова Алла Андреевна</t>
  </si>
  <si>
    <t>Фадеева Алина Николаевна</t>
  </si>
  <si>
    <t>Бакшанова Светлана Аркадьевна</t>
  </si>
  <si>
    <t>Бубнов Игорь Михайлович</t>
  </si>
  <si>
    <t xml:space="preserve">МБОУ "СОШ № 9" </t>
  </si>
  <si>
    <t>Чувайкина  ЕлизаветаСергеевна</t>
  </si>
  <si>
    <t>Алексеев Андрей Михайлович</t>
  </si>
  <si>
    <t>Кулебакин Дмитрий Игоревич</t>
  </si>
  <si>
    <t>Кочергина Дана Денисовна</t>
  </si>
  <si>
    <t>МБОУ "СОШ № 19"</t>
  </si>
  <si>
    <t>Мишукова Марина Анатольевна</t>
  </si>
  <si>
    <t>Панкратова Карина Юрьевна</t>
  </si>
  <si>
    <t>Опарин Ф едор Михайлович</t>
  </si>
  <si>
    <t>Швец Константин Аркадьевич</t>
  </si>
  <si>
    <t>МБОУ "ЛГ №27"</t>
  </si>
  <si>
    <t>Кузьменко Елена Владимировна</t>
  </si>
  <si>
    <t>Алгаев Эмиль Вугар Оглы</t>
  </si>
  <si>
    <t>МБОУ "СОШ № 20"</t>
  </si>
  <si>
    <t>Худякова Марина Валентиновна</t>
  </si>
  <si>
    <t>Цветков Владимир Владимирович</t>
  </si>
  <si>
    <t>Лыбашев Алексей Витальевич</t>
  </si>
  <si>
    <t>Евграшин Евгений Алексеевич</t>
  </si>
  <si>
    <t>Калтышева Ксения Максимовна</t>
  </si>
  <si>
    <t>МБОУ "СОШ № 24"</t>
  </si>
  <si>
    <t>Шимко Никита Олегович</t>
  </si>
  <si>
    <t>ГБОУ АО "Северодвинская СКОШИ"</t>
  </si>
  <si>
    <t>Катышева Екатерина Николаевна</t>
  </si>
  <si>
    <r>
      <t>Итоги городской олимпиады по физике.</t>
    </r>
    <r>
      <rPr>
        <b/>
        <sz val="10"/>
        <rFont val="Times New Roman"/>
        <family val="1"/>
      </rPr>
      <t xml:space="preserve"> </t>
    </r>
  </si>
  <si>
    <t>2018-2019 учебный год                  17.11.2018</t>
  </si>
  <si>
    <t>7 класс</t>
  </si>
  <si>
    <t>Леонова Арина Алексеевна</t>
  </si>
  <si>
    <t>Председатель жюри:                    Малыгина Елена Вениаминовна</t>
  </si>
  <si>
    <t>Члены жюри</t>
  </si>
  <si>
    <t>Рогушина Тамара Петровна</t>
  </si>
  <si>
    <t>Тюлюбаева Лидия Аркадьевна</t>
  </si>
  <si>
    <t>Мартюшова Марина Александровна</t>
  </si>
  <si>
    <t>МБОУ "СОШ№2"</t>
  </si>
  <si>
    <t>Меркулов Вячеслав Владимирович</t>
  </si>
  <si>
    <t>8 класс</t>
  </si>
  <si>
    <t>Долгобородов Семён Владимирович</t>
  </si>
  <si>
    <t>МБОУ "СОШ №24"</t>
  </si>
  <si>
    <t>Машигин Алексей Андреевич</t>
  </si>
  <si>
    <t>МБОУ "Лицей №17"</t>
  </si>
  <si>
    <t>Крюкова Светлана Николаевна</t>
  </si>
  <si>
    <t>Панфилов Максим Дмитриевич</t>
  </si>
  <si>
    <t>Малкин Дмитрий Михайлович</t>
  </si>
  <si>
    <t>Трофимов Николай Егорович</t>
  </si>
  <si>
    <t>Пластинин Алексей Александрович</t>
  </si>
  <si>
    <t>Каюрова Мария Александровна</t>
  </si>
  <si>
    <t>Ботыгин Иван Алексеевич</t>
  </si>
  <si>
    <t>Лодыгин Роман Федорович</t>
  </si>
  <si>
    <t>Мелешко Григорий Валерьевич</t>
  </si>
  <si>
    <t>Шкрябин Артем Алексеевич</t>
  </si>
  <si>
    <t>Шубин Илья Васильевич</t>
  </si>
  <si>
    <t>Олешова Анна Сергеевна</t>
  </si>
  <si>
    <t>Бибик Ярослав Васильевич</t>
  </si>
  <si>
    <t>Симанов Никита Артемович</t>
  </si>
  <si>
    <t>Тер Тимур Дмитриевич</t>
  </si>
  <si>
    <t>Бабарухина Наталья Евгеньевна</t>
  </si>
  <si>
    <t>Беляева Екатерина Владимировна</t>
  </si>
  <si>
    <t>Корольков Олег Евгеньевич</t>
  </si>
  <si>
    <t>Миренкова Анастасия Владимировна</t>
  </si>
  <si>
    <t>Быстров Михаил Васильевич</t>
  </si>
  <si>
    <t>Кузнецов Тимофей Павлович</t>
  </si>
  <si>
    <t>Председатель жюри:</t>
  </si>
  <si>
    <t>Члены жюри:</t>
  </si>
  <si>
    <t>Терехова Наталья Геннадьевна</t>
  </si>
  <si>
    <t>Соловьёва Марина Александровна</t>
  </si>
  <si>
    <r>
      <t>Итоги городской олимпиады по физике.</t>
    </r>
    <r>
      <rPr>
        <b/>
        <sz val="10"/>
        <rFont val="Arial Cyr"/>
        <family val="0"/>
      </rPr>
      <t xml:space="preserve"> </t>
    </r>
  </si>
  <si>
    <t>2018-2019 учебный год.                  16.11.2018</t>
  </si>
  <si>
    <t>9 класс.</t>
  </si>
  <si>
    <t>Задача № 5</t>
  </si>
  <si>
    <t>Федоровская Ирина</t>
  </si>
  <si>
    <t>Коренев А.Е.</t>
  </si>
  <si>
    <t>п-ль</t>
  </si>
  <si>
    <t>Сенчуков Лев</t>
  </si>
  <si>
    <t>п-р</t>
  </si>
  <si>
    <t>Грицыв Вадим</t>
  </si>
  <si>
    <t>Балдин Евгений</t>
  </si>
  <si>
    <t>Фомина Алеся</t>
  </si>
  <si>
    <t>Кузьменко Е.В.</t>
  </si>
  <si>
    <t>у-к</t>
  </si>
  <si>
    <t>Ануфриев Артемий</t>
  </si>
  <si>
    <t>ЯГ</t>
  </si>
  <si>
    <t>Трофимов Н.Е.</t>
  </si>
  <si>
    <t>Саламатова Екатерина</t>
  </si>
  <si>
    <t>Мангасарова Ульяна</t>
  </si>
  <si>
    <t>Вайгачев Никита</t>
  </si>
  <si>
    <t>Филлипов Андрей</t>
  </si>
  <si>
    <t>Быстров М.В.</t>
  </si>
  <si>
    <t>Коротыгина Арина</t>
  </si>
  <si>
    <t>Шпак Е.Л.</t>
  </si>
  <si>
    <t>Телепнев Максим</t>
  </si>
  <si>
    <t>Маслова Арина</t>
  </si>
  <si>
    <t>Мартюшова М.А.</t>
  </si>
  <si>
    <t>Головач Кристина</t>
  </si>
  <si>
    <t>Деснева С.А.</t>
  </si>
  <si>
    <t>Чушова Дарина</t>
  </si>
  <si>
    <t>Жюри</t>
  </si>
  <si>
    <t>______________________ (Колегичева Т.В.)</t>
  </si>
  <si>
    <t>______________________ (Быстров М.В.)</t>
  </si>
  <si>
    <t>______________________ (Лыбашев А.В.)</t>
  </si>
  <si>
    <t>______________________ (Мишукова М.А.)</t>
  </si>
  <si>
    <t>2018-2019 учебный год.               16.11.2018</t>
  </si>
  <si>
    <t>10 класс</t>
  </si>
  <si>
    <t>Царук Валентин</t>
  </si>
  <si>
    <t>Рогушина Т.П.</t>
  </si>
  <si>
    <t>Малинникова Любовь</t>
  </si>
  <si>
    <t>Мазуренко Илья</t>
  </si>
  <si>
    <t>Терехова Н.Г.</t>
  </si>
  <si>
    <t>Корехов Илья</t>
  </si>
  <si>
    <t>Рощина Э. В.</t>
  </si>
  <si>
    <t>Репин Арсений</t>
  </si>
  <si>
    <t>Русаков Даниил</t>
  </si>
  <si>
    <t>Мауричев Максим</t>
  </si>
  <si>
    <t>Демидова Марина</t>
  </si>
  <si>
    <t>Титова Екатерина</t>
  </si>
  <si>
    <t>Лаврентьев Вадим</t>
  </si>
  <si>
    <t>Порохин Даниил</t>
  </si>
  <si>
    <t>Варакина Ксения</t>
  </si>
  <si>
    <t>Морозов Никита</t>
  </si>
  <si>
    <t>Походий Артем</t>
  </si>
  <si>
    <t>Мальгина Н.Н.</t>
  </si>
  <si>
    <t>Волошина Мария</t>
  </si>
  <si>
    <t>Моисеев Юрий</t>
  </si>
  <si>
    <t>Копосова Анастасия</t>
  </si>
  <si>
    <t>Малафеевский Данил</t>
  </si>
  <si>
    <t>Другов Данил</t>
  </si>
  <si>
    <t>Дудинская Анастасия</t>
  </si>
  <si>
    <t>Шлеенкова София</t>
  </si>
  <si>
    <t>Окулов Егор</t>
  </si>
  <si>
    <t>Колосова Софья</t>
  </si>
  <si>
    <t>Шоболов Максим</t>
  </si>
  <si>
    <t>Журавлев Михаил</t>
  </si>
  <si>
    <t>_____________________ (Толмасов В.Н.)</t>
  </si>
  <si>
    <t>_____________________ (Струнин С.В.)</t>
  </si>
  <si>
    <t>2018-2019 учебный год.                16.11.2018</t>
  </si>
  <si>
    <t>11 класс.</t>
  </si>
  <si>
    <t>Зноев Матвей</t>
  </si>
  <si>
    <t>Толмасов В.Н.</t>
  </si>
  <si>
    <t>Будников Вячеслав</t>
  </si>
  <si>
    <t>Ноздрина Владислава</t>
  </si>
  <si>
    <t>Репин Григорий</t>
  </si>
  <si>
    <t>Наровецкий Андрей</t>
  </si>
  <si>
    <t>Довгаль Гордей</t>
  </si>
  <si>
    <t>Белоусова Екатерина</t>
  </si>
  <si>
    <t>Колегичева Т.В.</t>
  </si>
  <si>
    <t>Рачковская Анастасия</t>
  </si>
  <si>
    <t>Трунова И.Л.</t>
  </si>
  <si>
    <t>Лебедева Полина</t>
  </si>
  <si>
    <t>Рябис Савелий</t>
  </si>
  <si>
    <t>Мигунова Александра</t>
  </si>
  <si>
    <t>Аккуратнов Глеб</t>
  </si>
  <si>
    <t>Тюлюбаева Л.А.</t>
  </si>
  <si>
    <t>Сержант Ольга</t>
  </si>
  <si>
    <t>Подмарькова Наталья</t>
  </si>
  <si>
    <t>Бушихин Егор</t>
  </si>
  <si>
    <t>__________________ (Колегичева Т.В.)</t>
  </si>
  <si>
    <t>__________________ (Котрехова Э.А.)</t>
  </si>
  <si>
    <t>__________________ (Коренев А.Е.)</t>
  </si>
  <si>
    <t>__________________ (Кузьменко Е.В.)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</si>
</sst>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78" applyFont="1" applyBorder="1" applyAlignment="1">
      <alignment horizontal="left"/>
      <protection/>
    </xf>
    <xf numFmtId="0" fontId="3" fillId="0" borderId="10" xfId="72" applyFont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75" applyFont="1" applyBorder="1" applyAlignment="1">
      <alignment textRotation="90"/>
      <protection/>
    </xf>
    <xf numFmtId="0" fontId="49" fillId="0" borderId="0" xfId="0" applyFont="1" applyAlignment="1">
      <alignment/>
    </xf>
    <xf numFmtId="0" fontId="3" fillId="0" borderId="0" xfId="80" applyFont="1" applyAlignment="1">
      <alignment textRotation="90"/>
      <protection/>
    </xf>
    <xf numFmtId="0" fontId="49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" fontId="3" fillId="0" borderId="10" xfId="78" applyNumberFormat="1" applyFont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3" fillId="0" borderId="10" xfId="57" applyFont="1" applyFill="1" applyBorder="1" applyAlignment="1">
      <alignment/>
      <protection/>
    </xf>
    <xf numFmtId="0" fontId="3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57" applyFont="1" applyBorder="1" applyAlignment="1">
      <alignment/>
      <protection/>
    </xf>
    <xf numFmtId="1" fontId="3" fillId="0" borderId="10" xfId="54" applyNumberFormat="1" applyFont="1" applyBorder="1" applyAlignment="1">
      <alignment/>
      <protection/>
    </xf>
    <xf numFmtId="1" fontId="3" fillId="0" borderId="11" xfId="54" applyNumberFormat="1" applyFont="1" applyBorder="1" applyAlignment="1">
      <alignment/>
      <protection/>
    </xf>
    <xf numFmtId="1" fontId="3" fillId="0" borderId="10" xfId="56" applyNumberFormat="1" applyFont="1" applyBorder="1" applyAlignment="1">
      <alignment/>
      <protection/>
    </xf>
    <xf numFmtId="1" fontId="3" fillId="0" borderId="11" xfId="56" applyNumberFormat="1" applyFont="1" applyBorder="1" applyAlignment="1">
      <alignment/>
      <protection/>
    </xf>
    <xf numFmtId="0" fontId="3" fillId="0" borderId="11" xfId="57" applyFont="1" applyBorder="1" applyAlignment="1">
      <alignment/>
      <protection/>
    </xf>
    <xf numFmtId="0" fontId="49" fillId="0" borderId="0" xfId="0" applyFont="1" applyBorder="1" applyAlignment="1">
      <alignment/>
    </xf>
    <xf numFmtId="1" fontId="4" fillId="0" borderId="0" xfId="56" applyNumberFormat="1" applyFont="1" applyBorder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75" applyFont="1" applyBorder="1" applyAlignment="1">
      <alignment textRotation="90"/>
      <protection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57" applyFont="1" applyFill="1" applyBorder="1" applyAlignment="1">
      <alignment vertical="center" wrapText="1"/>
      <protection/>
    </xf>
    <xf numFmtId="0" fontId="49" fillId="0" borderId="10" xfId="72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10" xfId="57" applyFont="1" applyFill="1" applyBorder="1">
      <alignment/>
      <protection/>
    </xf>
    <xf numFmtId="0" fontId="3" fillId="0" borderId="10" xfId="78" applyFont="1" applyFill="1" applyBorder="1" applyAlignment="1">
      <alignment horizontal="left"/>
      <protection/>
    </xf>
    <xf numFmtId="0" fontId="49" fillId="0" borderId="10" xfId="72" applyFont="1" applyFill="1" applyBorder="1" applyAlignment="1">
      <alignment horizontal="left" vertical="center"/>
      <protection/>
    </xf>
    <xf numFmtId="0" fontId="10" fillId="0" borderId="10" xfId="57" applyFont="1" applyBorder="1">
      <alignment/>
      <protection/>
    </xf>
    <xf numFmtId="0" fontId="10" fillId="0" borderId="10" xfId="72" applyFont="1" applyBorder="1" applyAlignment="1">
      <alignment vertical="top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textRotation="90"/>
    </xf>
    <xf numFmtId="0" fontId="4" fillId="0" borderId="1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75" applyFont="1" applyBorder="1" applyAlignment="1">
      <alignment horizontal="right"/>
      <protection/>
    </xf>
    <xf numFmtId="0" fontId="7" fillId="0" borderId="0" xfId="82" applyFont="1" applyBorder="1" applyAlignment="1">
      <alignment horizontal="center"/>
      <protection/>
    </xf>
    <xf numFmtId="0" fontId="7" fillId="0" borderId="0" xfId="82" applyFont="1" applyAlignment="1">
      <alignment horizontal="center"/>
      <protection/>
    </xf>
    <xf numFmtId="0" fontId="6" fillId="0" borderId="0" xfId="82" applyFont="1" applyAlignment="1">
      <alignment horizontal="center"/>
      <protection/>
    </xf>
    <xf numFmtId="0" fontId="3" fillId="0" borderId="10" xfId="75" applyFont="1" applyBorder="1" applyAlignment="1">
      <alignment horizontal="right" textRotation="90"/>
      <protection/>
    </xf>
    <xf numFmtId="0" fontId="3" fillId="0" borderId="10" xfId="75" applyFont="1" applyBorder="1" applyAlignment="1">
      <alignment textRotation="90"/>
      <protection/>
    </xf>
    <xf numFmtId="0" fontId="3" fillId="0" borderId="10" xfId="75" applyFont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top" textRotation="90"/>
    </xf>
    <xf numFmtId="0" fontId="0" fillId="0" borderId="0" xfId="0" applyAlignment="1">
      <alignment horizontal="center" vertical="top" textRotation="90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90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2 2" xfId="63"/>
    <cellStyle name="Обычный 2 2 3" xfId="64"/>
    <cellStyle name="Обычный 2 3" xfId="65"/>
    <cellStyle name="Обычный 2 4" xfId="66"/>
    <cellStyle name="Обычный 2 5" xfId="67"/>
    <cellStyle name="Обычный 2 6" xfId="68"/>
    <cellStyle name="Обычный 2 7" xfId="69"/>
    <cellStyle name="Обычный 2 8" xfId="70"/>
    <cellStyle name="Обычный 2 9" xfId="71"/>
    <cellStyle name="Обычный 3" xfId="72"/>
    <cellStyle name="Обычный 3 2" xfId="73"/>
    <cellStyle name="Обычный 3 3" xfId="74"/>
    <cellStyle name="Обычный 4" xfId="75"/>
    <cellStyle name="Обычный 4 2" xfId="76"/>
    <cellStyle name="Обычный 4 3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5744703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zoomScale="85" zoomScaleNormal="85" zoomScalePageLayoutView="0" workbookViewId="0" topLeftCell="A1">
      <selection activeCell="E40" sqref="E40"/>
    </sheetView>
  </sheetViews>
  <sheetFormatPr defaultColWidth="9.140625" defaultRowHeight="15"/>
  <cols>
    <col min="1" max="1" width="5.28125" style="7" customWidth="1"/>
    <col min="2" max="2" width="6.57421875" style="32" customWidth="1"/>
    <col min="3" max="3" width="35.8515625" style="7" customWidth="1"/>
    <col min="4" max="4" width="38.28125" style="7" customWidth="1"/>
    <col min="5" max="5" width="35.00390625" style="7" customWidth="1"/>
    <col min="6" max="6" width="5.421875" style="7" customWidth="1"/>
    <col min="7" max="7" width="6.00390625" style="7" customWidth="1"/>
    <col min="8" max="8" width="5.7109375" style="7" customWidth="1"/>
    <col min="9" max="9" width="5.140625" style="7" customWidth="1"/>
    <col min="10" max="10" width="6.28125" style="7" customWidth="1"/>
    <col min="11" max="11" width="12.57421875" style="7" customWidth="1"/>
    <col min="12" max="12" width="5.7109375" style="7" customWidth="1"/>
    <col min="13" max="13" width="8.140625" style="7" customWidth="1"/>
    <col min="14" max="14" width="6.421875" style="7" customWidth="1"/>
    <col min="15" max="16384" width="9.140625" style="7" customWidth="1"/>
  </cols>
  <sheetData>
    <row r="1" spans="1:14" ht="20.25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" customHeigh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.75" customHeight="1">
      <c r="A4" s="101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7" t="s">
        <v>5</v>
      </c>
      <c r="G4" s="107"/>
      <c r="H4" s="107"/>
      <c r="I4" s="107"/>
      <c r="J4" s="106" t="s">
        <v>6</v>
      </c>
      <c r="K4" s="106" t="s">
        <v>7</v>
      </c>
      <c r="L4" s="106" t="s">
        <v>8</v>
      </c>
      <c r="M4" s="106" t="s">
        <v>9</v>
      </c>
      <c r="N4" s="106" t="s">
        <v>10</v>
      </c>
    </row>
    <row r="5" spans="1:16" ht="112.5" customHeight="1">
      <c r="A5" s="101"/>
      <c r="B5" s="105"/>
      <c r="C5" s="105"/>
      <c r="D5" s="105"/>
      <c r="E5" s="105"/>
      <c r="F5" s="6" t="s">
        <v>11</v>
      </c>
      <c r="G5" s="6" t="s">
        <v>12</v>
      </c>
      <c r="H5" s="6" t="s">
        <v>13</v>
      </c>
      <c r="I5" s="6" t="s">
        <v>14</v>
      </c>
      <c r="J5" s="106"/>
      <c r="K5" s="106"/>
      <c r="L5" s="106"/>
      <c r="M5" s="106"/>
      <c r="N5" s="106"/>
      <c r="O5" s="8" t="s">
        <v>15</v>
      </c>
      <c r="P5" s="8" t="s">
        <v>16</v>
      </c>
    </row>
    <row r="6" spans="1:16" ht="17.25" customHeight="1">
      <c r="A6" s="9">
        <v>1</v>
      </c>
      <c r="B6" s="31">
        <v>710</v>
      </c>
      <c r="C6" s="30" t="s">
        <v>30</v>
      </c>
      <c r="D6" s="14" t="s">
        <v>18</v>
      </c>
      <c r="E6" s="14" t="s">
        <v>31</v>
      </c>
      <c r="F6" s="25">
        <v>10</v>
      </c>
      <c r="G6" s="25">
        <v>10</v>
      </c>
      <c r="H6" s="22">
        <v>10</v>
      </c>
      <c r="I6" s="22">
        <v>10</v>
      </c>
      <c r="J6" s="13">
        <f aca="true" t="shared" si="0" ref="J6:J37">SUM(F6:I6)</f>
        <v>40</v>
      </c>
      <c r="K6" s="10">
        <f aca="true" t="shared" si="1" ref="K6:K37">J6/$O$6</f>
        <v>1</v>
      </c>
      <c r="L6" s="9">
        <f aca="true" t="shared" si="2" ref="L6:L23">IF(K6=K5,L5,L5+1)</f>
        <v>1</v>
      </c>
      <c r="M6" s="11">
        <f aca="true" t="shared" si="3" ref="M6:M23">($P$6-L6)/($P$6-1)</f>
        <v>1</v>
      </c>
      <c r="N6" s="9"/>
      <c r="O6" s="7">
        <v>40</v>
      </c>
      <c r="P6" s="7">
        <v>32</v>
      </c>
    </row>
    <row r="7" spans="1:28" ht="16.5" customHeight="1">
      <c r="A7" s="9">
        <v>2</v>
      </c>
      <c r="B7" s="31">
        <v>711</v>
      </c>
      <c r="C7" s="14" t="s">
        <v>32</v>
      </c>
      <c r="D7" s="14" t="s">
        <v>18</v>
      </c>
      <c r="E7" s="14" t="s">
        <v>31</v>
      </c>
      <c r="F7" s="25">
        <v>10</v>
      </c>
      <c r="G7" s="25">
        <v>10</v>
      </c>
      <c r="H7" s="22">
        <v>10</v>
      </c>
      <c r="I7" s="22">
        <v>10</v>
      </c>
      <c r="J7" s="13">
        <f t="shared" si="0"/>
        <v>40</v>
      </c>
      <c r="K7" s="10">
        <f t="shared" si="1"/>
        <v>1</v>
      </c>
      <c r="L7" s="9">
        <f t="shared" si="2"/>
        <v>1</v>
      </c>
      <c r="M7" s="11">
        <f t="shared" si="3"/>
        <v>1</v>
      </c>
      <c r="N7" s="9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14" ht="15">
      <c r="A8" s="9">
        <v>3</v>
      </c>
      <c r="B8" s="31">
        <v>712</v>
      </c>
      <c r="C8" s="14" t="s">
        <v>33</v>
      </c>
      <c r="D8" s="14" t="s">
        <v>18</v>
      </c>
      <c r="E8" s="14" t="s">
        <v>31</v>
      </c>
      <c r="F8" s="25">
        <v>10</v>
      </c>
      <c r="G8" s="25">
        <v>10</v>
      </c>
      <c r="H8" s="22">
        <v>10</v>
      </c>
      <c r="I8" s="22">
        <v>10</v>
      </c>
      <c r="J8" s="13">
        <f t="shared" si="0"/>
        <v>40</v>
      </c>
      <c r="K8" s="10">
        <f t="shared" si="1"/>
        <v>1</v>
      </c>
      <c r="L8" s="9">
        <f t="shared" si="2"/>
        <v>1</v>
      </c>
      <c r="M8" s="11">
        <f t="shared" si="3"/>
        <v>1</v>
      </c>
      <c r="N8" s="9"/>
    </row>
    <row r="9" spans="1:14" ht="15">
      <c r="A9" s="9">
        <v>4</v>
      </c>
      <c r="B9" s="31">
        <v>719</v>
      </c>
      <c r="C9" s="14" t="s">
        <v>37</v>
      </c>
      <c r="D9" s="14" t="s">
        <v>18</v>
      </c>
      <c r="E9" s="14" t="s">
        <v>31</v>
      </c>
      <c r="F9" s="27">
        <v>10</v>
      </c>
      <c r="G9" s="27">
        <v>10</v>
      </c>
      <c r="H9" s="27">
        <v>10</v>
      </c>
      <c r="I9" s="27">
        <v>9</v>
      </c>
      <c r="J9" s="13">
        <f t="shared" si="0"/>
        <v>39</v>
      </c>
      <c r="K9" s="10">
        <f t="shared" si="1"/>
        <v>0.975</v>
      </c>
      <c r="L9" s="9">
        <f t="shared" si="2"/>
        <v>2</v>
      </c>
      <c r="M9" s="11">
        <f t="shared" si="3"/>
        <v>0.967741935483871</v>
      </c>
      <c r="N9" s="9"/>
    </row>
    <row r="10" spans="1:14" ht="15">
      <c r="A10" s="9">
        <v>5</v>
      </c>
      <c r="B10" s="31">
        <v>702</v>
      </c>
      <c r="C10" s="14" t="s">
        <v>46</v>
      </c>
      <c r="D10" s="14" t="s">
        <v>18</v>
      </c>
      <c r="E10" s="14" t="s">
        <v>31</v>
      </c>
      <c r="F10" s="26">
        <v>10</v>
      </c>
      <c r="G10" s="26">
        <v>2</v>
      </c>
      <c r="H10" s="24">
        <v>10</v>
      </c>
      <c r="I10" s="24">
        <v>10</v>
      </c>
      <c r="J10" s="13">
        <f t="shared" si="0"/>
        <v>32</v>
      </c>
      <c r="K10" s="10">
        <f t="shared" si="1"/>
        <v>0.8</v>
      </c>
      <c r="L10" s="9">
        <f t="shared" si="2"/>
        <v>3</v>
      </c>
      <c r="M10" s="11">
        <f t="shared" si="3"/>
        <v>0.9354838709677419</v>
      </c>
      <c r="N10" s="9"/>
    </row>
    <row r="11" spans="1:14" ht="15">
      <c r="A11" s="9">
        <v>6</v>
      </c>
      <c r="B11" s="31">
        <v>718</v>
      </c>
      <c r="C11" s="14" t="s">
        <v>36</v>
      </c>
      <c r="D11" s="14" t="s">
        <v>18</v>
      </c>
      <c r="E11" s="14" t="s">
        <v>31</v>
      </c>
      <c r="F11" s="24">
        <v>10</v>
      </c>
      <c r="G11" s="24">
        <v>2</v>
      </c>
      <c r="H11" s="24">
        <v>10</v>
      </c>
      <c r="I11" s="24">
        <v>10</v>
      </c>
      <c r="J11" s="13">
        <f t="shared" si="0"/>
        <v>32</v>
      </c>
      <c r="K11" s="10">
        <f t="shared" si="1"/>
        <v>0.8</v>
      </c>
      <c r="L11" s="9">
        <f t="shared" si="2"/>
        <v>3</v>
      </c>
      <c r="M11" s="11">
        <f t="shared" si="3"/>
        <v>0.9354838709677419</v>
      </c>
      <c r="N11" s="16"/>
    </row>
    <row r="12" spans="1:14" ht="15">
      <c r="A12" s="9">
        <v>7</v>
      </c>
      <c r="B12" s="31">
        <v>706</v>
      </c>
      <c r="C12" s="14" t="s">
        <v>55</v>
      </c>
      <c r="D12" s="14" t="s">
        <v>18</v>
      </c>
      <c r="E12" s="14" t="s">
        <v>31</v>
      </c>
      <c r="F12" s="24">
        <v>10</v>
      </c>
      <c r="G12" s="24">
        <v>0</v>
      </c>
      <c r="H12" s="24">
        <v>10</v>
      </c>
      <c r="I12" s="24">
        <v>10</v>
      </c>
      <c r="J12" s="13">
        <f t="shared" si="0"/>
        <v>30</v>
      </c>
      <c r="K12" s="10">
        <f t="shared" si="1"/>
        <v>0.75</v>
      </c>
      <c r="L12" s="9">
        <f t="shared" si="2"/>
        <v>4</v>
      </c>
      <c r="M12" s="11">
        <f t="shared" si="3"/>
        <v>0.9032258064516129</v>
      </c>
      <c r="N12" s="9"/>
    </row>
    <row r="13" spans="1:14" ht="15">
      <c r="A13" s="9">
        <v>8</v>
      </c>
      <c r="B13" s="31">
        <v>717</v>
      </c>
      <c r="C13" s="16" t="s">
        <v>42</v>
      </c>
      <c r="D13" s="12" t="s">
        <v>20</v>
      </c>
      <c r="E13" s="16" t="s">
        <v>43</v>
      </c>
      <c r="F13" s="24">
        <v>10</v>
      </c>
      <c r="G13" s="24">
        <v>0</v>
      </c>
      <c r="H13" s="24">
        <v>10</v>
      </c>
      <c r="I13" s="24">
        <v>10</v>
      </c>
      <c r="J13" s="13">
        <f t="shared" si="0"/>
        <v>30</v>
      </c>
      <c r="K13" s="10">
        <f t="shared" si="1"/>
        <v>0.75</v>
      </c>
      <c r="L13" s="9">
        <f t="shared" si="2"/>
        <v>4</v>
      </c>
      <c r="M13" s="11">
        <f t="shared" si="3"/>
        <v>0.9032258064516129</v>
      </c>
      <c r="N13" s="9"/>
    </row>
    <row r="14" spans="1:14" ht="15">
      <c r="A14" s="9">
        <v>9</v>
      </c>
      <c r="B14" s="31">
        <v>720</v>
      </c>
      <c r="C14" s="14" t="s">
        <v>35</v>
      </c>
      <c r="D14" s="14" t="s">
        <v>18</v>
      </c>
      <c r="E14" s="14" t="s">
        <v>31</v>
      </c>
      <c r="F14" s="24">
        <v>10</v>
      </c>
      <c r="G14" s="24">
        <v>2</v>
      </c>
      <c r="H14" s="24">
        <v>8</v>
      </c>
      <c r="I14" s="24">
        <v>10</v>
      </c>
      <c r="J14" s="13">
        <f t="shared" si="0"/>
        <v>30</v>
      </c>
      <c r="K14" s="10">
        <f t="shared" si="1"/>
        <v>0.75</v>
      </c>
      <c r="L14" s="9">
        <f t="shared" si="2"/>
        <v>4</v>
      </c>
      <c r="M14" s="11">
        <f t="shared" si="3"/>
        <v>0.9032258064516129</v>
      </c>
      <c r="N14" s="16"/>
    </row>
    <row r="15" spans="1:14" ht="15">
      <c r="A15" s="9">
        <v>10</v>
      </c>
      <c r="B15" s="31">
        <v>701</v>
      </c>
      <c r="C15" s="14" t="s">
        <v>50</v>
      </c>
      <c r="D15" s="3" t="s">
        <v>22</v>
      </c>
      <c r="E15" s="14" t="s">
        <v>51</v>
      </c>
      <c r="F15" s="26">
        <v>10</v>
      </c>
      <c r="G15" s="26">
        <v>10</v>
      </c>
      <c r="H15" s="26">
        <v>8</v>
      </c>
      <c r="I15" s="26">
        <v>2</v>
      </c>
      <c r="J15" s="13">
        <f t="shared" si="0"/>
        <v>30</v>
      </c>
      <c r="K15" s="10">
        <f t="shared" si="1"/>
        <v>0.75</v>
      </c>
      <c r="L15" s="9">
        <f t="shared" si="2"/>
        <v>4</v>
      </c>
      <c r="M15" s="11">
        <f t="shared" si="3"/>
        <v>0.9032258064516129</v>
      </c>
      <c r="N15" s="16"/>
    </row>
    <row r="16" spans="1:14" ht="15">
      <c r="A16" s="9">
        <v>11</v>
      </c>
      <c r="B16" s="31">
        <v>713</v>
      </c>
      <c r="C16" s="17" t="s">
        <v>39</v>
      </c>
      <c r="D16" s="12" t="s">
        <v>40</v>
      </c>
      <c r="E16" s="12" t="s">
        <v>41</v>
      </c>
      <c r="F16" s="23">
        <v>8</v>
      </c>
      <c r="G16" s="23">
        <v>6</v>
      </c>
      <c r="H16" s="23">
        <v>10</v>
      </c>
      <c r="I16" s="23">
        <v>4</v>
      </c>
      <c r="J16" s="13">
        <f t="shared" si="0"/>
        <v>28</v>
      </c>
      <c r="K16" s="10">
        <f t="shared" si="1"/>
        <v>0.7</v>
      </c>
      <c r="L16" s="9">
        <f t="shared" si="2"/>
        <v>5</v>
      </c>
      <c r="M16" s="11">
        <f t="shared" si="3"/>
        <v>0.8709677419354839</v>
      </c>
      <c r="N16" s="9"/>
    </row>
    <row r="17" spans="1:14" ht="15">
      <c r="A17" s="9">
        <v>12</v>
      </c>
      <c r="B17" s="31">
        <v>722</v>
      </c>
      <c r="C17" s="14" t="s">
        <v>34</v>
      </c>
      <c r="D17" s="14" t="s">
        <v>18</v>
      </c>
      <c r="E17" s="14" t="s">
        <v>31</v>
      </c>
      <c r="F17" s="25">
        <v>10</v>
      </c>
      <c r="G17" s="25">
        <v>2</v>
      </c>
      <c r="H17" s="16">
        <v>10</v>
      </c>
      <c r="I17" s="16">
        <v>6</v>
      </c>
      <c r="J17" s="13">
        <f t="shared" si="0"/>
        <v>28</v>
      </c>
      <c r="K17" s="10">
        <f t="shared" si="1"/>
        <v>0.7</v>
      </c>
      <c r="L17" s="9">
        <f t="shared" si="2"/>
        <v>5</v>
      </c>
      <c r="M17" s="11">
        <f t="shared" si="3"/>
        <v>0.8709677419354839</v>
      </c>
      <c r="N17" s="9"/>
    </row>
    <row r="18" spans="1:14" ht="15">
      <c r="A18" s="9">
        <v>13</v>
      </c>
      <c r="B18" s="31">
        <v>730</v>
      </c>
      <c r="C18" s="14" t="s">
        <v>56</v>
      </c>
      <c r="D18" s="14" t="s">
        <v>18</v>
      </c>
      <c r="E18" s="14" t="s">
        <v>31</v>
      </c>
      <c r="F18" s="25">
        <v>10</v>
      </c>
      <c r="G18" s="25">
        <v>2</v>
      </c>
      <c r="H18" s="22">
        <v>6</v>
      </c>
      <c r="I18" s="22">
        <v>8</v>
      </c>
      <c r="J18" s="13">
        <f t="shared" si="0"/>
        <v>26</v>
      </c>
      <c r="K18" s="10">
        <f t="shared" si="1"/>
        <v>0.65</v>
      </c>
      <c r="L18" s="9">
        <f t="shared" si="2"/>
        <v>6</v>
      </c>
      <c r="M18" s="11">
        <f t="shared" si="3"/>
        <v>0.8387096774193549</v>
      </c>
      <c r="N18" s="9"/>
    </row>
    <row r="19" spans="1:14" ht="15">
      <c r="A19" s="9">
        <v>14</v>
      </c>
      <c r="B19" s="31">
        <v>709</v>
      </c>
      <c r="C19" s="16" t="s">
        <v>54</v>
      </c>
      <c r="D19" s="12" t="s">
        <v>20</v>
      </c>
      <c r="E19" s="16" t="s">
        <v>43</v>
      </c>
      <c r="F19" s="23">
        <v>10</v>
      </c>
      <c r="G19" s="23">
        <v>0</v>
      </c>
      <c r="H19" s="23">
        <v>8</v>
      </c>
      <c r="I19" s="23">
        <v>5</v>
      </c>
      <c r="J19" s="13">
        <f t="shared" si="0"/>
        <v>23</v>
      </c>
      <c r="K19" s="10">
        <f t="shared" si="1"/>
        <v>0.575</v>
      </c>
      <c r="L19" s="9">
        <f t="shared" si="2"/>
        <v>7</v>
      </c>
      <c r="M19" s="11">
        <f t="shared" si="3"/>
        <v>0.8064516129032258</v>
      </c>
      <c r="N19" s="16"/>
    </row>
    <row r="20" spans="1:14" ht="15">
      <c r="A20" s="9">
        <v>15</v>
      </c>
      <c r="B20" s="31">
        <v>725</v>
      </c>
      <c r="C20" s="18" t="s">
        <v>70</v>
      </c>
      <c r="D20" s="12" t="s">
        <v>53</v>
      </c>
      <c r="E20" s="12" t="s">
        <v>23</v>
      </c>
      <c r="F20" s="23">
        <v>10</v>
      </c>
      <c r="G20" s="23">
        <v>0</v>
      </c>
      <c r="H20" s="23">
        <v>10</v>
      </c>
      <c r="I20" s="23">
        <v>2</v>
      </c>
      <c r="J20" s="13">
        <f t="shared" si="0"/>
        <v>22</v>
      </c>
      <c r="K20" s="10">
        <f t="shared" si="1"/>
        <v>0.55</v>
      </c>
      <c r="L20" s="9">
        <f t="shared" si="2"/>
        <v>8</v>
      </c>
      <c r="M20" s="11">
        <f t="shared" si="3"/>
        <v>0.7741935483870968</v>
      </c>
      <c r="N20" s="9"/>
    </row>
    <row r="21" spans="1:14" ht="15">
      <c r="A21" s="9">
        <v>16</v>
      </c>
      <c r="B21" s="31">
        <v>721</v>
      </c>
      <c r="C21" s="14" t="s">
        <v>24</v>
      </c>
      <c r="D21" s="14" t="s">
        <v>25</v>
      </c>
      <c r="E21" s="14" t="s">
        <v>26</v>
      </c>
      <c r="F21" s="24">
        <v>10</v>
      </c>
      <c r="G21" s="24">
        <v>0</v>
      </c>
      <c r="H21" s="24">
        <v>8</v>
      </c>
      <c r="I21" s="24">
        <v>4</v>
      </c>
      <c r="J21" s="13">
        <f t="shared" si="0"/>
        <v>22</v>
      </c>
      <c r="K21" s="10">
        <f t="shared" si="1"/>
        <v>0.55</v>
      </c>
      <c r="L21" s="9">
        <f t="shared" si="2"/>
        <v>8</v>
      </c>
      <c r="M21" s="11">
        <f t="shared" si="3"/>
        <v>0.7741935483870968</v>
      </c>
      <c r="N21" s="9"/>
    </row>
    <row r="22" spans="1:14" ht="15">
      <c r="A22" s="9">
        <v>17</v>
      </c>
      <c r="B22" s="31">
        <v>716</v>
      </c>
      <c r="C22" s="14" t="s">
        <v>27</v>
      </c>
      <c r="D22" s="14" t="s">
        <v>28</v>
      </c>
      <c r="E22" s="14" t="s">
        <v>29</v>
      </c>
      <c r="F22" s="24">
        <v>2</v>
      </c>
      <c r="G22" s="24">
        <v>0</v>
      </c>
      <c r="H22" s="24">
        <v>10</v>
      </c>
      <c r="I22" s="24">
        <v>8</v>
      </c>
      <c r="J22" s="13">
        <f t="shared" si="0"/>
        <v>20</v>
      </c>
      <c r="K22" s="10">
        <f t="shared" si="1"/>
        <v>0.5</v>
      </c>
      <c r="L22" s="9">
        <f t="shared" si="2"/>
        <v>9</v>
      </c>
      <c r="M22" s="11">
        <f t="shared" si="3"/>
        <v>0.7419354838709677</v>
      </c>
      <c r="N22" s="9"/>
    </row>
    <row r="23" spans="1:14" ht="15">
      <c r="A23" s="9">
        <v>18</v>
      </c>
      <c r="B23" s="31">
        <v>727</v>
      </c>
      <c r="C23" s="12" t="s">
        <v>68</v>
      </c>
      <c r="D23" s="12" t="s">
        <v>21</v>
      </c>
      <c r="E23" s="12" t="s">
        <v>69</v>
      </c>
      <c r="F23" s="24">
        <v>2</v>
      </c>
      <c r="G23" s="24">
        <v>0</v>
      </c>
      <c r="H23" s="24">
        <v>10</v>
      </c>
      <c r="I23" s="24">
        <v>8</v>
      </c>
      <c r="J23" s="13">
        <f t="shared" si="0"/>
        <v>20</v>
      </c>
      <c r="K23" s="10">
        <f t="shared" si="1"/>
        <v>0.5</v>
      </c>
      <c r="L23" s="9">
        <f t="shared" si="2"/>
        <v>9</v>
      </c>
      <c r="M23" s="11">
        <f t="shared" si="3"/>
        <v>0.7419354838709677</v>
      </c>
      <c r="N23" s="16"/>
    </row>
    <row r="24" spans="1:14" ht="15">
      <c r="A24" s="9">
        <v>19</v>
      </c>
      <c r="B24" s="31">
        <v>723</v>
      </c>
      <c r="C24" s="16" t="s">
        <v>86</v>
      </c>
      <c r="D24" s="12" t="s">
        <v>85</v>
      </c>
      <c r="E24" s="16" t="s">
        <v>84</v>
      </c>
      <c r="F24" s="24">
        <v>2</v>
      </c>
      <c r="G24" s="24">
        <v>0</v>
      </c>
      <c r="H24" s="24">
        <v>8</v>
      </c>
      <c r="I24" s="24">
        <v>10</v>
      </c>
      <c r="J24" s="13">
        <f t="shared" si="0"/>
        <v>20</v>
      </c>
      <c r="K24" s="10">
        <f t="shared" si="1"/>
        <v>0.5</v>
      </c>
      <c r="L24" s="9">
        <v>9</v>
      </c>
      <c r="M24" s="11">
        <v>0.77</v>
      </c>
      <c r="N24" s="16"/>
    </row>
    <row r="25" spans="1:14" ht="15">
      <c r="A25" s="9">
        <v>20</v>
      </c>
      <c r="B25" s="31">
        <v>726</v>
      </c>
      <c r="C25" s="12" t="s">
        <v>65</v>
      </c>
      <c r="D25" s="12" t="s">
        <v>66</v>
      </c>
      <c r="E25" s="12" t="s">
        <v>67</v>
      </c>
      <c r="F25" s="27">
        <v>6</v>
      </c>
      <c r="G25" s="27">
        <v>0</v>
      </c>
      <c r="H25" s="27">
        <v>10</v>
      </c>
      <c r="I25" s="27">
        <v>2</v>
      </c>
      <c r="J25" s="13">
        <f t="shared" si="0"/>
        <v>18</v>
      </c>
      <c r="K25" s="10">
        <f t="shared" si="1"/>
        <v>0.45</v>
      </c>
      <c r="L25" s="9">
        <f aca="true" t="shared" si="4" ref="L25:L30">IF(K25=K24,L24,L24+1)</f>
        <v>10</v>
      </c>
      <c r="M25" s="11">
        <f aca="true" t="shared" si="5" ref="M25:M37">($P$6-L25)/($P$6-1)</f>
        <v>0.7096774193548387</v>
      </c>
      <c r="N25" s="9"/>
    </row>
    <row r="26" spans="1:14" ht="15">
      <c r="A26" s="9">
        <v>21</v>
      </c>
      <c r="B26" s="31">
        <v>708</v>
      </c>
      <c r="C26" s="14" t="s">
        <v>49</v>
      </c>
      <c r="D26" s="14" t="s">
        <v>18</v>
      </c>
      <c r="E26" s="14" t="s">
        <v>31</v>
      </c>
      <c r="F26" s="24">
        <v>10</v>
      </c>
      <c r="G26" s="24">
        <v>0</v>
      </c>
      <c r="H26" s="24">
        <v>4</v>
      </c>
      <c r="I26" s="24">
        <v>4</v>
      </c>
      <c r="J26" s="13">
        <f t="shared" si="0"/>
        <v>18</v>
      </c>
      <c r="K26" s="10">
        <f t="shared" si="1"/>
        <v>0.45</v>
      </c>
      <c r="L26" s="9">
        <f t="shared" si="4"/>
        <v>10</v>
      </c>
      <c r="M26" s="11">
        <f t="shared" si="5"/>
        <v>0.7096774193548387</v>
      </c>
      <c r="N26" s="9"/>
    </row>
    <row r="27" spans="1:14" ht="15">
      <c r="A27" s="9">
        <v>22</v>
      </c>
      <c r="B27" s="31">
        <v>705</v>
      </c>
      <c r="C27" s="15" t="s">
        <v>52</v>
      </c>
      <c r="D27" s="14" t="s">
        <v>53</v>
      </c>
      <c r="E27" s="14" t="s">
        <v>23</v>
      </c>
      <c r="F27" s="24">
        <v>10</v>
      </c>
      <c r="G27" s="24">
        <v>0</v>
      </c>
      <c r="H27" s="24">
        <v>6</v>
      </c>
      <c r="I27" s="24">
        <v>0</v>
      </c>
      <c r="J27" s="13">
        <f t="shared" si="0"/>
        <v>16</v>
      </c>
      <c r="K27" s="10">
        <f t="shared" si="1"/>
        <v>0.4</v>
      </c>
      <c r="L27" s="9">
        <f t="shared" si="4"/>
        <v>11</v>
      </c>
      <c r="M27" s="11">
        <f t="shared" si="5"/>
        <v>0.6774193548387096</v>
      </c>
      <c r="N27" s="9"/>
    </row>
    <row r="28" spans="1:14" ht="15">
      <c r="A28" s="9">
        <v>23</v>
      </c>
      <c r="B28" s="31">
        <v>704</v>
      </c>
      <c r="C28" s="16" t="s">
        <v>45</v>
      </c>
      <c r="D28" s="12" t="s">
        <v>20</v>
      </c>
      <c r="E28" s="16" t="s">
        <v>43</v>
      </c>
      <c r="F28" s="23">
        <v>2</v>
      </c>
      <c r="G28" s="23">
        <v>0</v>
      </c>
      <c r="H28" s="23">
        <v>10</v>
      </c>
      <c r="I28" s="23">
        <v>2</v>
      </c>
      <c r="J28" s="13">
        <f t="shared" si="0"/>
        <v>14</v>
      </c>
      <c r="K28" s="10">
        <f t="shared" si="1"/>
        <v>0.35</v>
      </c>
      <c r="L28" s="9">
        <f t="shared" si="4"/>
        <v>12</v>
      </c>
      <c r="M28" s="11">
        <f t="shared" si="5"/>
        <v>0.6451612903225806</v>
      </c>
      <c r="N28" s="16"/>
    </row>
    <row r="29" spans="1:14" ht="15">
      <c r="A29" s="9">
        <v>24</v>
      </c>
      <c r="B29" s="31">
        <v>703</v>
      </c>
      <c r="C29" s="17" t="s">
        <v>47</v>
      </c>
      <c r="D29" s="1" t="s">
        <v>19</v>
      </c>
      <c r="E29" s="2" t="s">
        <v>48</v>
      </c>
      <c r="F29" s="23">
        <v>2</v>
      </c>
      <c r="G29" s="23">
        <v>0</v>
      </c>
      <c r="H29" s="23">
        <v>8</v>
      </c>
      <c r="I29" s="23">
        <v>2</v>
      </c>
      <c r="J29" s="13">
        <f t="shared" si="0"/>
        <v>12</v>
      </c>
      <c r="K29" s="10">
        <f t="shared" si="1"/>
        <v>0.3</v>
      </c>
      <c r="L29" s="9">
        <f t="shared" si="4"/>
        <v>13</v>
      </c>
      <c r="M29" s="11">
        <f t="shared" si="5"/>
        <v>0.6129032258064516</v>
      </c>
      <c r="N29" s="9"/>
    </row>
    <row r="30" spans="1:14" ht="15">
      <c r="A30" s="9">
        <v>25</v>
      </c>
      <c r="B30" s="31">
        <v>714</v>
      </c>
      <c r="C30" s="14" t="s">
        <v>38</v>
      </c>
      <c r="D30" s="14" t="s">
        <v>18</v>
      </c>
      <c r="E30" s="14" t="s">
        <v>31</v>
      </c>
      <c r="F30" s="23">
        <v>0</v>
      </c>
      <c r="G30" s="23">
        <v>0</v>
      </c>
      <c r="H30" s="23">
        <v>2</v>
      </c>
      <c r="I30" s="23">
        <v>10</v>
      </c>
      <c r="J30" s="13">
        <f t="shared" si="0"/>
        <v>12</v>
      </c>
      <c r="K30" s="10">
        <f t="shared" si="1"/>
        <v>0.3</v>
      </c>
      <c r="L30" s="9">
        <f t="shared" si="4"/>
        <v>13</v>
      </c>
      <c r="M30" s="11">
        <f t="shared" si="5"/>
        <v>0.6129032258064516</v>
      </c>
      <c r="N30" s="9"/>
    </row>
    <row r="31" spans="1:14" ht="15">
      <c r="A31" s="9">
        <v>26</v>
      </c>
      <c r="B31" s="31">
        <v>707</v>
      </c>
      <c r="C31" s="12" t="s">
        <v>73</v>
      </c>
      <c r="D31" s="12" t="s">
        <v>74</v>
      </c>
      <c r="E31" s="12" t="s">
        <v>75</v>
      </c>
      <c r="F31" s="23">
        <v>6</v>
      </c>
      <c r="G31" s="23">
        <v>2</v>
      </c>
      <c r="H31" s="23">
        <v>2</v>
      </c>
      <c r="I31" s="23">
        <v>2</v>
      </c>
      <c r="J31" s="13">
        <f t="shared" si="0"/>
        <v>12</v>
      </c>
      <c r="K31" s="10">
        <f t="shared" si="1"/>
        <v>0.3</v>
      </c>
      <c r="L31" s="9">
        <f>IF(K31=K29,L29,L29+1)</f>
        <v>13</v>
      </c>
      <c r="M31" s="11">
        <f t="shared" si="5"/>
        <v>0.6129032258064516</v>
      </c>
      <c r="N31" s="16"/>
    </row>
    <row r="32" spans="1:14" ht="15">
      <c r="A32" s="9">
        <v>27</v>
      </c>
      <c r="B32" s="31">
        <v>732</v>
      </c>
      <c r="C32" s="21" t="s">
        <v>61</v>
      </c>
      <c r="D32" s="4" t="s">
        <v>17</v>
      </c>
      <c r="E32" s="20" t="s">
        <v>62</v>
      </c>
      <c r="F32" s="25">
        <v>2</v>
      </c>
      <c r="G32" s="25">
        <v>0</v>
      </c>
      <c r="H32" s="25">
        <v>0</v>
      </c>
      <c r="I32" s="25">
        <v>8</v>
      </c>
      <c r="J32" s="13">
        <f t="shared" si="0"/>
        <v>10</v>
      </c>
      <c r="K32" s="10">
        <f t="shared" si="1"/>
        <v>0.25</v>
      </c>
      <c r="L32" s="9">
        <f aca="true" t="shared" si="6" ref="L32:L37">IF(K32=K31,L31,L31+1)</f>
        <v>14</v>
      </c>
      <c r="M32" s="11">
        <f t="shared" si="5"/>
        <v>0.5806451612903226</v>
      </c>
      <c r="N32" s="9"/>
    </row>
    <row r="33" spans="1:14" ht="15">
      <c r="A33" s="9">
        <v>28</v>
      </c>
      <c r="B33" s="31">
        <v>715</v>
      </c>
      <c r="C33" s="16" t="s">
        <v>44</v>
      </c>
      <c r="D33" s="12" t="s">
        <v>20</v>
      </c>
      <c r="E33" s="16" t="s">
        <v>43</v>
      </c>
      <c r="F33" s="25">
        <v>0</v>
      </c>
      <c r="G33" s="25">
        <v>0</v>
      </c>
      <c r="H33" s="25">
        <v>2</v>
      </c>
      <c r="I33" s="25">
        <v>8</v>
      </c>
      <c r="J33" s="13">
        <f t="shared" si="0"/>
        <v>10</v>
      </c>
      <c r="K33" s="10">
        <f t="shared" si="1"/>
        <v>0.25</v>
      </c>
      <c r="L33" s="9">
        <f t="shared" si="6"/>
        <v>14</v>
      </c>
      <c r="M33" s="11">
        <f t="shared" si="5"/>
        <v>0.5806451612903226</v>
      </c>
      <c r="N33" s="16"/>
    </row>
    <row r="34" spans="1:14" ht="15">
      <c r="A34" s="9">
        <v>29</v>
      </c>
      <c r="B34" s="31">
        <v>724</v>
      </c>
      <c r="C34" s="12" t="s">
        <v>71</v>
      </c>
      <c r="D34" s="12" t="s">
        <v>72</v>
      </c>
      <c r="E34" s="12" t="s">
        <v>29</v>
      </c>
      <c r="F34" s="23">
        <v>2</v>
      </c>
      <c r="G34" s="23">
        <v>0</v>
      </c>
      <c r="H34" s="23">
        <v>2</v>
      </c>
      <c r="I34" s="23">
        <v>4</v>
      </c>
      <c r="J34" s="13">
        <f t="shared" si="0"/>
        <v>8</v>
      </c>
      <c r="K34" s="10">
        <f t="shared" si="1"/>
        <v>0.2</v>
      </c>
      <c r="L34" s="9">
        <f t="shared" si="6"/>
        <v>15</v>
      </c>
      <c r="M34" s="11">
        <f t="shared" si="5"/>
        <v>0.5483870967741935</v>
      </c>
      <c r="N34" s="9"/>
    </row>
    <row r="35" spans="1:14" ht="15">
      <c r="A35" s="9">
        <v>30</v>
      </c>
      <c r="B35" s="31">
        <v>731</v>
      </c>
      <c r="C35" s="19" t="s">
        <v>79</v>
      </c>
      <c r="D35" s="5" t="s">
        <v>63</v>
      </c>
      <c r="E35" s="12" t="s">
        <v>64</v>
      </c>
      <c r="F35" s="25">
        <v>0</v>
      </c>
      <c r="G35" s="25">
        <v>0</v>
      </c>
      <c r="H35" s="23">
        <v>4</v>
      </c>
      <c r="I35" s="23">
        <v>0</v>
      </c>
      <c r="J35" s="13">
        <f t="shared" si="0"/>
        <v>4</v>
      </c>
      <c r="K35" s="10">
        <f t="shared" si="1"/>
        <v>0.1</v>
      </c>
      <c r="L35" s="9">
        <f t="shared" si="6"/>
        <v>16</v>
      </c>
      <c r="M35" s="11">
        <f t="shared" si="5"/>
        <v>0.5161290322580645</v>
      </c>
      <c r="N35" s="9"/>
    </row>
    <row r="36" spans="1:14" ht="15">
      <c r="A36" s="9">
        <v>31</v>
      </c>
      <c r="B36" s="31">
        <v>729</v>
      </c>
      <c r="C36" s="12" t="s">
        <v>60</v>
      </c>
      <c r="D36" s="12" t="s">
        <v>58</v>
      </c>
      <c r="E36" s="12" t="s">
        <v>59</v>
      </c>
      <c r="F36" s="23">
        <v>0</v>
      </c>
      <c r="G36" s="23">
        <v>0</v>
      </c>
      <c r="H36" s="23">
        <v>2</v>
      </c>
      <c r="I36" s="23">
        <v>2</v>
      </c>
      <c r="J36" s="13">
        <f t="shared" si="0"/>
        <v>4</v>
      </c>
      <c r="K36" s="10">
        <f t="shared" si="1"/>
        <v>0.1</v>
      </c>
      <c r="L36" s="9">
        <f t="shared" si="6"/>
        <v>16</v>
      </c>
      <c r="M36" s="11">
        <f t="shared" si="5"/>
        <v>0.5161290322580645</v>
      </c>
      <c r="N36" s="9"/>
    </row>
    <row r="37" spans="1:14" ht="15">
      <c r="A37" s="9">
        <v>32</v>
      </c>
      <c r="B37" s="31">
        <v>728</v>
      </c>
      <c r="C37" s="12" t="s">
        <v>57</v>
      </c>
      <c r="D37" s="12" t="s">
        <v>58</v>
      </c>
      <c r="E37" s="12" t="s">
        <v>59</v>
      </c>
      <c r="F37" s="25">
        <v>0</v>
      </c>
      <c r="G37" s="25">
        <v>0</v>
      </c>
      <c r="H37" s="22">
        <v>0</v>
      </c>
      <c r="I37" s="22">
        <v>2</v>
      </c>
      <c r="J37" s="13">
        <f t="shared" si="0"/>
        <v>2</v>
      </c>
      <c r="K37" s="10">
        <f t="shared" si="1"/>
        <v>0.05</v>
      </c>
      <c r="L37" s="9">
        <f t="shared" si="6"/>
        <v>17</v>
      </c>
      <c r="M37" s="11">
        <f t="shared" si="5"/>
        <v>0.4838709677419355</v>
      </c>
      <c r="N37" s="9"/>
    </row>
    <row r="38" spans="19:28" ht="15"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3:28" ht="15">
      <c r="C39" s="7" t="s">
        <v>80</v>
      </c>
      <c r="S39" s="28"/>
      <c r="T39" s="28"/>
      <c r="U39" s="29"/>
      <c r="V39" s="29"/>
      <c r="W39" s="29"/>
      <c r="X39" s="29"/>
      <c r="Y39" s="28"/>
      <c r="Z39" s="28"/>
      <c r="AA39" s="28"/>
      <c r="AB39" s="28"/>
    </row>
    <row r="40" spans="19:28" ht="15">
      <c r="S40" s="28"/>
      <c r="T40" s="28"/>
      <c r="U40" s="29"/>
      <c r="V40" s="29"/>
      <c r="W40" s="29"/>
      <c r="X40" s="29"/>
      <c r="Y40" s="28"/>
      <c r="Z40" s="28"/>
      <c r="AA40" s="28"/>
      <c r="AB40" s="28"/>
    </row>
    <row r="41" spans="3:28" ht="15">
      <c r="C41" s="7" t="s">
        <v>81</v>
      </c>
      <c r="D41" s="7" t="s">
        <v>51</v>
      </c>
      <c r="S41" s="28"/>
      <c r="T41" s="28"/>
      <c r="U41" s="29"/>
      <c r="V41" s="29"/>
      <c r="W41" s="29"/>
      <c r="X41" s="29"/>
      <c r="Y41" s="28"/>
      <c r="Z41" s="28"/>
      <c r="AA41" s="28"/>
      <c r="AB41" s="28"/>
    </row>
    <row r="42" spans="4:28" ht="15">
      <c r="D42" s="7" t="s">
        <v>82</v>
      </c>
      <c r="S42" s="28"/>
      <c r="T42" s="28"/>
      <c r="U42" s="29"/>
      <c r="V42" s="29"/>
      <c r="W42" s="29"/>
      <c r="X42" s="29"/>
      <c r="Y42" s="28"/>
      <c r="Z42" s="28"/>
      <c r="AA42" s="28"/>
      <c r="AB42" s="28"/>
    </row>
    <row r="43" spans="4:28" ht="15">
      <c r="D43" s="7" t="s">
        <v>83</v>
      </c>
      <c r="S43" s="28"/>
      <c r="T43" s="28"/>
      <c r="U43" s="29"/>
      <c r="V43" s="29"/>
      <c r="W43" s="29"/>
      <c r="X43" s="29"/>
      <c r="Y43" s="28"/>
      <c r="Z43" s="28"/>
      <c r="AA43" s="28"/>
      <c r="AB43" s="28"/>
    </row>
    <row r="44" spans="19:28" ht="15">
      <c r="S44" s="28"/>
      <c r="T44" s="28"/>
      <c r="U44" s="29"/>
      <c r="V44" s="29"/>
      <c r="W44" s="29"/>
      <c r="X44" s="29"/>
      <c r="Y44" s="28"/>
      <c r="Z44" s="28"/>
      <c r="AA44" s="28"/>
      <c r="AB44" s="28"/>
    </row>
    <row r="45" spans="19:28" ht="15">
      <c r="S45" s="28"/>
      <c r="T45" s="28"/>
      <c r="U45" s="29"/>
      <c r="V45" s="29"/>
      <c r="W45" s="29"/>
      <c r="X45" s="29"/>
      <c r="Y45" s="28"/>
      <c r="Z45" s="28"/>
      <c r="AA45" s="28"/>
      <c r="AB45" s="28"/>
    </row>
    <row r="46" spans="19:28" ht="15">
      <c r="S46" s="28"/>
      <c r="T46" s="28"/>
      <c r="U46" s="29"/>
      <c r="V46" s="29"/>
      <c r="W46" s="29"/>
      <c r="X46" s="29"/>
      <c r="Y46" s="28"/>
      <c r="Z46" s="28"/>
      <c r="AA46" s="28"/>
      <c r="AB46" s="28"/>
    </row>
    <row r="47" spans="19:28" ht="15">
      <c r="S47" s="28"/>
      <c r="T47" s="28"/>
      <c r="U47" s="29"/>
      <c r="V47" s="29"/>
      <c r="W47" s="29"/>
      <c r="X47" s="29"/>
      <c r="Y47" s="28"/>
      <c r="Z47" s="28"/>
      <c r="AA47" s="28"/>
      <c r="AB47" s="28"/>
    </row>
    <row r="48" spans="19:28" ht="15">
      <c r="S48" s="28"/>
      <c r="T48" s="28"/>
      <c r="U48" s="29"/>
      <c r="V48" s="29"/>
      <c r="W48" s="29"/>
      <c r="X48" s="29"/>
      <c r="Y48" s="28"/>
      <c r="Z48" s="28"/>
      <c r="AA48" s="28"/>
      <c r="AB48" s="28"/>
    </row>
    <row r="49" spans="19:28" ht="15">
      <c r="S49" s="28"/>
      <c r="T49" s="28"/>
      <c r="U49" s="29"/>
      <c r="V49" s="29"/>
      <c r="W49" s="29"/>
      <c r="X49" s="29"/>
      <c r="Y49" s="28"/>
      <c r="Z49" s="28"/>
      <c r="AA49" s="28"/>
      <c r="AB49" s="28"/>
    </row>
    <row r="50" spans="19:28" ht="15">
      <c r="S50" s="28"/>
      <c r="T50" s="28"/>
      <c r="U50" s="29"/>
      <c r="V50" s="29"/>
      <c r="W50" s="29"/>
      <c r="X50" s="29"/>
      <c r="Y50" s="28"/>
      <c r="Z50" s="28"/>
      <c r="AA50" s="28"/>
      <c r="AB50" s="28"/>
    </row>
    <row r="51" spans="19:28" ht="15">
      <c r="S51" s="28"/>
      <c r="T51" s="28"/>
      <c r="U51" s="29"/>
      <c r="V51" s="29"/>
      <c r="W51" s="29"/>
      <c r="X51" s="29"/>
      <c r="Y51" s="28"/>
      <c r="Z51" s="28"/>
      <c r="AA51" s="28"/>
      <c r="AB51" s="28"/>
    </row>
    <row r="52" spans="19:28" ht="15">
      <c r="S52" s="28"/>
      <c r="T52" s="28"/>
      <c r="U52" s="29"/>
      <c r="V52" s="29"/>
      <c r="W52" s="29"/>
      <c r="X52" s="29"/>
      <c r="Y52" s="28"/>
      <c r="Z52" s="28"/>
      <c r="AA52" s="28"/>
      <c r="AB52" s="28"/>
    </row>
    <row r="53" spans="19:28" ht="15">
      <c r="S53" s="28"/>
      <c r="T53" s="28"/>
      <c r="U53" s="29"/>
      <c r="V53" s="29"/>
      <c r="W53" s="29"/>
      <c r="X53" s="29"/>
      <c r="Y53" s="28"/>
      <c r="Z53" s="28"/>
      <c r="AA53" s="28"/>
      <c r="AB53" s="28"/>
    </row>
    <row r="54" spans="19:28" ht="15">
      <c r="S54" s="28"/>
      <c r="T54" s="28"/>
      <c r="U54" s="29"/>
      <c r="V54" s="29"/>
      <c r="W54" s="29"/>
      <c r="X54" s="29"/>
      <c r="Y54" s="28"/>
      <c r="Z54" s="28"/>
      <c r="AA54" s="28"/>
      <c r="AB54" s="28"/>
    </row>
    <row r="55" spans="19:28" ht="15">
      <c r="S55" s="28"/>
      <c r="T55" s="28"/>
      <c r="U55" s="29"/>
      <c r="V55" s="29"/>
      <c r="W55" s="29"/>
      <c r="X55" s="29"/>
      <c r="Y55" s="28"/>
      <c r="Z55" s="28"/>
      <c r="AA55" s="28"/>
      <c r="AB55" s="28"/>
    </row>
    <row r="56" spans="19:28" ht="15">
      <c r="S56" s="28"/>
      <c r="T56" s="28"/>
      <c r="U56" s="29"/>
      <c r="V56" s="29"/>
      <c r="W56" s="29"/>
      <c r="X56" s="29"/>
      <c r="Y56" s="28"/>
      <c r="Z56" s="28"/>
      <c r="AA56" s="28"/>
      <c r="AB56" s="28"/>
    </row>
    <row r="57" spans="19:28" ht="15">
      <c r="S57" s="28"/>
      <c r="T57" s="28"/>
      <c r="U57" s="29"/>
      <c r="V57" s="29"/>
      <c r="W57" s="29"/>
      <c r="X57" s="29"/>
      <c r="Y57" s="28"/>
      <c r="Z57" s="28"/>
      <c r="AA57" s="28"/>
      <c r="AB57" s="28"/>
    </row>
    <row r="58" spans="19:28" ht="15">
      <c r="S58" s="28"/>
      <c r="T58" s="28"/>
      <c r="U58" s="29"/>
      <c r="V58" s="29"/>
      <c r="W58" s="29"/>
      <c r="X58" s="29"/>
      <c r="Y58" s="28"/>
      <c r="Z58" s="28"/>
      <c r="AA58" s="28"/>
      <c r="AB58" s="28"/>
    </row>
    <row r="59" spans="19:28" ht="15">
      <c r="S59" s="28"/>
      <c r="T59" s="28"/>
      <c r="U59" s="29"/>
      <c r="V59" s="29"/>
      <c r="W59" s="29"/>
      <c r="X59" s="29"/>
      <c r="Y59" s="28"/>
      <c r="Z59" s="28"/>
      <c r="AA59" s="28"/>
      <c r="AB59" s="28"/>
    </row>
    <row r="60" spans="19:28" ht="15">
      <c r="S60" s="28"/>
      <c r="T60" s="28"/>
      <c r="U60" s="29"/>
      <c r="V60" s="29"/>
      <c r="W60" s="29"/>
      <c r="X60" s="29"/>
      <c r="Y60" s="28"/>
      <c r="Z60" s="28"/>
      <c r="AA60" s="28"/>
      <c r="AB60" s="28"/>
    </row>
    <row r="61" spans="19:28" ht="15">
      <c r="S61" s="28"/>
      <c r="T61" s="28"/>
      <c r="U61" s="29"/>
      <c r="V61" s="29"/>
      <c r="W61" s="29"/>
      <c r="X61" s="29"/>
      <c r="Y61" s="28"/>
      <c r="Z61" s="28"/>
      <c r="AA61" s="28"/>
      <c r="AB61" s="28"/>
    </row>
    <row r="62" spans="19:28" ht="15"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9:28" ht="15"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9:28" ht="15"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9:28" ht="15"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9:28" ht="15"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9:28" ht="15">
      <c r="S67" s="28"/>
      <c r="T67" s="28"/>
      <c r="U67" s="28"/>
      <c r="V67" s="28"/>
      <c r="W67" s="28"/>
      <c r="X67" s="28"/>
      <c r="Y67" s="28"/>
      <c r="Z67" s="28"/>
      <c r="AA67" s="28"/>
      <c r="AB67" s="28"/>
    </row>
  </sheetData>
  <sheetProtection/>
  <mergeCells count="14">
    <mergeCell ref="A4:A5"/>
    <mergeCell ref="A3:N3"/>
    <mergeCell ref="A2:N2"/>
    <mergeCell ref="A1:N1"/>
    <mergeCell ref="B4:B5"/>
    <mergeCell ref="C4:C5"/>
    <mergeCell ref="D4:D5"/>
    <mergeCell ref="M4:M5"/>
    <mergeCell ref="N4:N5"/>
    <mergeCell ref="F4:I4"/>
    <mergeCell ref="E4:E5"/>
    <mergeCell ref="J4:J5"/>
    <mergeCell ref="K4:K5"/>
    <mergeCell ref="L4:L5"/>
  </mergeCells>
  <hyperlinks>
    <hyperlink ref="C23" r:id="rId1" tooltip="Цветков Владимир Владимирович" display="https://dnevnik.ru/user/user.aspx?user=1000005744703"/>
  </hyperlink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7" customWidth="1"/>
    <col min="2" max="2" width="6.57421875" style="7" customWidth="1"/>
    <col min="3" max="3" width="38.140625" style="7" customWidth="1"/>
    <col min="4" max="4" width="30.421875" style="7" customWidth="1"/>
    <col min="5" max="5" width="32.421875" style="7" customWidth="1"/>
    <col min="6" max="6" width="5.421875" style="7" customWidth="1"/>
    <col min="7" max="7" width="6.00390625" style="7" customWidth="1"/>
    <col min="8" max="8" width="5.7109375" style="7" customWidth="1"/>
    <col min="9" max="9" width="5.140625" style="7" customWidth="1"/>
    <col min="10" max="10" width="6.28125" style="7" customWidth="1"/>
    <col min="11" max="11" width="12.57421875" style="7" customWidth="1"/>
    <col min="12" max="12" width="5.7109375" style="7" customWidth="1"/>
    <col min="13" max="13" width="8.140625" style="7" customWidth="1"/>
    <col min="14" max="14" width="6.421875" style="7" customWidth="1"/>
    <col min="15" max="15" width="4.00390625" style="7" customWidth="1"/>
    <col min="16" max="16" width="4.7109375" style="7" customWidth="1"/>
    <col min="17" max="16384" width="9.140625" style="7" customWidth="1"/>
  </cols>
  <sheetData>
    <row r="1" spans="1:14" ht="20.25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3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>
      <c r="A3" s="102" t="s">
        <v>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>
      <c r="A4" s="101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7" t="s">
        <v>5</v>
      </c>
      <c r="G4" s="107"/>
      <c r="H4" s="107"/>
      <c r="I4" s="107"/>
      <c r="J4" s="106" t="s">
        <v>6</v>
      </c>
      <c r="K4" s="106" t="s">
        <v>7</v>
      </c>
      <c r="L4" s="106" t="s">
        <v>8</v>
      </c>
      <c r="M4" s="106" t="s">
        <v>9</v>
      </c>
      <c r="N4" s="106" t="s">
        <v>10</v>
      </c>
    </row>
    <row r="5" spans="1:16" ht="111.75">
      <c r="A5" s="101"/>
      <c r="B5" s="105"/>
      <c r="C5" s="105"/>
      <c r="D5" s="105"/>
      <c r="E5" s="105"/>
      <c r="F5" s="33" t="s">
        <v>11</v>
      </c>
      <c r="G5" s="33" t="s">
        <v>12</v>
      </c>
      <c r="H5" s="33" t="s">
        <v>13</v>
      </c>
      <c r="I5" s="33" t="s">
        <v>14</v>
      </c>
      <c r="J5" s="106"/>
      <c r="K5" s="106"/>
      <c r="L5" s="106"/>
      <c r="M5" s="106"/>
      <c r="N5" s="106"/>
      <c r="O5" s="8" t="s">
        <v>15</v>
      </c>
      <c r="P5" s="8" t="s">
        <v>16</v>
      </c>
    </row>
    <row r="6" spans="1:16" ht="15">
      <c r="A6" s="9">
        <v>1</v>
      </c>
      <c r="B6" s="34">
        <v>807</v>
      </c>
      <c r="C6" s="35" t="s">
        <v>88</v>
      </c>
      <c r="D6" s="3" t="s">
        <v>89</v>
      </c>
      <c r="E6" s="3" t="s">
        <v>82</v>
      </c>
      <c r="F6" s="23">
        <v>10</v>
      </c>
      <c r="G6" s="23">
        <v>10</v>
      </c>
      <c r="H6" s="23">
        <v>10</v>
      </c>
      <c r="I6" s="23">
        <v>9</v>
      </c>
      <c r="J6" s="13">
        <f aca="true" t="shared" si="0" ref="J6:J25">SUM(F6:I6)</f>
        <v>39</v>
      </c>
      <c r="K6" s="10">
        <f aca="true" t="shared" si="1" ref="K6:K25">J6/$O$6</f>
        <v>0.975</v>
      </c>
      <c r="L6" s="9">
        <f aca="true" t="shared" si="2" ref="L6:L25">IF(K6=K5,L5,L5+1)</f>
        <v>1</v>
      </c>
      <c r="M6" s="11">
        <f aca="true" t="shared" si="3" ref="M6:M25">($P$6-L6)/($P$6-1)</f>
        <v>1</v>
      </c>
      <c r="N6" s="9"/>
      <c r="O6" s="7">
        <v>40</v>
      </c>
      <c r="P6" s="7">
        <v>20</v>
      </c>
    </row>
    <row r="7" spans="1:14" ht="15">
      <c r="A7" s="9">
        <v>2</v>
      </c>
      <c r="B7" s="34">
        <v>814</v>
      </c>
      <c r="C7" s="35" t="s">
        <v>90</v>
      </c>
      <c r="D7" s="35" t="s">
        <v>91</v>
      </c>
      <c r="E7" s="35" t="s">
        <v>92</v>
      </c>
      <c r="F7" s="23">
        <v>10</v>
      </c>
      <c r="G7" s="23">
        <v>10</v>
      </c>
      <c r="H7" s="23">
        <v>3</v>
      </c>
      <c r="I7" s="23">
        <v>10</v>
      </c>
      <c r="J7" s="13">
        <f t="shared" si="0"/>
        <v>33</v>
      </c>
      <c r="K7" s="10">
        <f t="shared" si="1"/>
        <v>0.825</v>
      </c>
      <c r="L7" s="9">
        <f t="shared" si="2"/>
        <v>2</v>
      </c>
      <c r="M7" s="11">
        <f t="shared" si="3"/>
        <v>0.9473684210526315</v>
      </c>
      <c r="N7" s="9"/>
    </row>
    <row r="8" spans="1:14" ht="15">
      <c r="A8" s="9">
        <v>3</v>
      </c>
      <c r="B8" s="34">
        <v>819</v>
      </c>
      <c r="C8" s="35" t="s">
        <v>93</v>
      </c>
      <c r="D8" s="35" t="s">
        <v>91</v>
      </c>
      <c r="E8" s="35" t="s">
        <v>92</v>
      </c>
      <c r="F8" s="23">
        <v>8</v>
      </c>
      <c r="G8" s="23">
        <v>10</v>
      </c>
      <c r="H8" s="23">
        <v>3</v>
      </c>
      <c r="I8" s="23">
        <v>5</v>
      </c>
      <c r="J8" s="13">
        <f t="shared" si="0"/>
        <v>26</v>
      </c>
      <c r="K8" s="10">
        <f t="shared" si="1"/>
        <v>0.65</v>
      </c>
      <c r="L8" s="9">
        <f t="shared" si="2"/>
        <v>3</v>
      </c>
      <c r="M8" s="11">
        <f t="shared" si="3"/>
        <v>0.8947368421052632</v>
      </c>
      <c r="N8" s="9"/>
    </row>
    <row r="9" spans="1:14" ht="15">
      <c r="A9" s="9">
        <v>4</v>
      </c>
      <c r="B9" s="34">
        <v>813</v>
      </c>
      <c r="C9" s="36" t="s">
        <v>94</v>
      </c>
      <c r="D9" s="1" t="s">
        <v>19</v>
      </c>
      <c r="E9" s="37" t="s">
        <v>95</v>
      </c>
      <c r="F9" s="24">
        <v>10</v>
      </c>
      <c r="G9" s="24">
        <v>3</v>
      </c>
      <c r="H9" s="24">
        <v>0</v>
      </c>
      <c r="I9" s="24">
        <v>8</v>
      </c>
      <c r="J9" s="13">
        <f t="shared" si="0"/>
        <v>21</v>
      </c>
      <c r="K9" s="10">
        <f t="shared" si="1"/>
        <v>0.525</v>
      </c>
      <c r="L9" s="9">
        <f t="shared" si="2"/>
        <v>4</v>
      </c>
      <c r="M9" s="11">
        <f t="shared" si="3"/>
        <v>0.8421052631578947</v>
      </c>
      <c r="N9" s="9"/>
    </row>
    <row r="10" spans="1:14" ht="15">
      <c r="A10" s="9">
        <v>5</v>
      </c>
      <c r="B10" s="34">
        <v>821</v>
      </c>
      <c r="C10" s="35" t="s">
        <v>96</v>
      </c>
      <c r="D10" s="35" t="s">
        <v>91</v>
      </c>
      <c r="E10" s="35" t="s">
        <v>92</v>
      </c>
      <c r="F10" s="26">
        <v>10</v>
      </c>
      <c r="G10" s="26">
        <v>1</v>
      </c>
      <c r="H10" s="26">
        <v>2</v>
      </c>
      <c r="I10" s="26">
        <v>8</v>
      </c>
      <c r="J10" s="13">
        <f t="shared" si="0"/>
        <v>21</v>
      </c>
      <c r="K10" s="10">
        <f t="shared" si="1"/>
        <v>0.525</v>
      </c>
      <c r="L10" s="9">
        <f t="shared" si="2"/>
        <v>4</v>
      </c>
      <c r="M10" s="11">
        <f t="shared" si="3"/>
        <v>0.8421052631578947</v>
      </c>
      <c r="N10" s="9"/>
    </row>
    <row r="11" spans="1:14" ht="15">
      <c r="A11" s="9">
        <v>6</v>
      </c>
      <c r="B11" s="34">
        <v>808</v>
      </c>
      <c r="C11" s="35" t="s">
        <v>97</v>
      </c>
      <c r="D11" s="35" t="s">
        <v>91</v>
      </c>
      <c r="E11" s="35" t="s">
        <v>92</v>
      </c>
      <c r="F11" s="26">
        <v>0</v>
      </c>
      <c r="G11" s="26">
        <v>10</v>
      </c>
      <c r="H11" s="27">
        <v>3</v>
      </c>
      <c r="I11" s="27">
        <v>6</v>
      </c>
      <c r="J11" s="13">
        <f t="shared" si="0"/>
        <v>19</v>
      </c>
      <c r="K11" s="10">
        <f t="shared" si="1"/>
        <v>0.475</v>
      </c>
      <c r="L11" s="9">
        <f t="shared" si="2"/>
        <v>5</v>
      </c>
      <c r="M11" s="11">
        <f t="shared" si="3"/>
        <v>0.7894736842105263</v>
      </c>
      <c r="N11" s="9"/>
    </row>
    <row r="12" spans="1:14" ht="15">
      <c r="A12" s="9">
        <v>7</v>
      </c>
      <c r="B12" s="34">
        <v>806</v>
      </c>
      <c r="C12" s="35" t="s">
        <v>98</v>
      </c>
      <c r="D12" s="3" t="s">
        <v>91</v>
      </c>
      <c r="E12" s="35" t="s">
        <v>92</v>
      </c>
      <c r="F12" s="23">
        <v>0</v>
      </c>
      <c r="G12" s="23">
        <v>10</v>
      </c>
      <c r="H12" s="23">
        <v>1</v>
      </c>
      <c r="I12" s="23">
        <v>7</v>
      </c>
      <c r="J12" s="13">
        <f t="shared" si="0"/>
        <v>18</v>
      </c>
      <c r="K12" s="10">
        <f t="shared" si="1"/>
        <v>0.45</v>
      </c>
      <c r="L12" s="9">
        <f t="shared" si="2"/>
        <v>6</v>
      </c>
      <c r="M12" s="11">
        <f t="shared" si="3"/>
        <v>0.7368421052631579</v>
      </c>
      <c r="N12" s="9"/>
    </row>
    <row r="13" spans="1:14" ht="15">
      <c r="A13" s="9">
        <v>8</v>
      </c>
      <c r="B13" s="34">
        <v>812</v>
      </c>
      <c r="C13" s="38" t="s">
        <v>99</v>
      </c>
      <c r="D13" s="39" t="s">
        <v>17</v>
      </c>
      <c r="E13" s="38" t="s">
        <v>62</v>
      </c>
      <c r="F13" s="24">
        <v>9</v>
      </c>
      <c r="G13" s="24">
        <v>1</v>
      </c>
      <c r="H13" s="24">
        <v>1</v>
      </c>
      <c r="I13" s="24">
        <v>7</v>
      </c>
      <c r="J13" s="13">
        <f t="shared" si="0"/>
        <v>18</v>
      </c>
      <c r="K13" s="10">
        <f t="shared" si="1"/>
        <v>0.45</v>
      </c>
      <c r="L13" s="9">
        <f t="shared" si="2"/>
        <v>6</v>
      </c>
      <c r="M13" s="11">
        <f t="shared" si="3"/>
        <v>0.7368421052631579</v>
      </c>
      <c r="N13" s="9"/>
    </row>
    <row r="14" spans="1:14" ht="15">
      <c r="A14" s="9">
        <v>9</v>
      </c>
      <c r="B14" s="34">
        <v>815</v>
      </c>
      <c r="C14" s="40" t="s">
        <v>100</v>
      </c>
      <c r="D14" s="35" t="s">
        <v>91</v>
      </c>
      <c r="E14" s="35" t="s">
        <v>92</v>
      </c>
      <c r="F14" s="26">
        <v>10</v>
      </c>
      <c r="G14" s="26">
        <v>3</v>
      </c>
      <c r="H14" s="27">
        <v>0</v>
      </c>
      <c r="I14" s="27">
        <v>3</v>
      </c>
      <c r="J14" s="13">
        <f t="shared" si="0"/>
        <v>16</v>
      </c>
      <c r="K14" s="10">
        <f t="shared" si="1"/>
        <v>0.4</v>
      </c>
      <c r="L14" s="9">
        <f t="shared" si="2"/>
        <v>7</v>
      </c>
      <c r="M14" s="11">
        <f t="shared" si="3"/>
        <v>0.6842105263157895</v>
      </c>
      <c r="N14" s="9"/>
    </row>
    <row r="15" spans="1:14" ht="15">
      <c r="A15" s="9">
        <v>10</v>
      </c>
      <c r="B15" s="34">
        <v>826</v>
      </c>
      <c r="C15" s="41" t="s">
        <v>101</v>
      </c>
      <c r="D15" s="3" t="s">
        <v>63</v>
      </c>
      <c r="E15" s="35" t="s">
        <v>64</v>
      </c>
      <c r="F15" s="24">
        <v>1</v>
      </c>
      <c r="G15" s="24">
        <v>1</v>
      </c>
      <c r="H15" s="24">
        <v>3</v>
      </c>
      <c r="I15" s="24">
        <v>10</v>
      </c>
      <c r="J15" s="13">
        <f t="shared" si="0"/>
        <v>15</v>
      </c>
      <c r="K15" s="10">
        <f t="shared" si="1"/>
        <v>0.375</v>
      </c>
      <c r="L15" s="9">
        <f t="shared" si="2"/>
        <v>8</v>
      </c>
      <c r="M15" s="11">
        <f t="shared" si="3"/>
        <v>0.631578947368421</v>
      </c>
      <c r="N15" s="9"/>
    </row>
    <row r="16" spans="1:14" ht="15">
      <c r="A16" s="9">
        <v>11</v>
      </c>
      <c r="B16" s="34">
        <v>827</v>
      </c>
      <c r="C16" s="35" t="s">
        <v>102</v>
      </c>
      <c r="D16" s="35" t="s">
        <v>91</v>
      </c>
      <c r="E16" s="35" t="s">
        <v>92</v>
      </c>
      <c r="F16" s="24">
        <v>6</v>
      </c>
      <c r="G16" s="24">
        <v>2</v>
      </c>
      <c r="H16" s="24">
        <v>1</v>
      </c>
      <c r="I16" s="24">
        <v>6</v>
      </c>
      <c r="J16" s="13">
        <f t="shared" si="0"/>
        <v>15</v>
      </c>
      <c r="K16" s="10">
        <f t="shared" si="1"/>
        <v>0.375</v>
      </c>
      <c r="L16" s="9">
        <f t="shared" si="2"/>
        <v>8</v>
      </c>
      <c r="M16" s="11">
        <f t="shared" si="3"/>
        <v>0.631578947368421</v>
      </c>
      <c r="N16" s="9"/>
    </row>
    <row r="17" spans="1:14" ht="15">
      <c r="A17" s="9">
        <v>12</v>
      </c>
      <c r="B17" s="34">
        <v>817</v>
      </c>
      <c r="C17" s="35" t="s">
        <v>103</v>
      </c>
      <c r="D17" s="35" t="s">
        <v>91</v>
      </c>
      <c r="E17" s="35" t="s">
        <v>92</v>
      </c>
      <c r="F17" s="24">
        <v>1</v>
      </c>
      <c r="G17" s="24">
        <v>1</v>
      </c>
      <c r="H17" s="24">
        <v>3</v>
      </c>
      <c r="I17" s="24">
        <v>7</v>
      </c>
      <c r="J17" s="13">
        <f t="shared" si="0"/>
        <v>12</v>
      </c>
      <c r="K17" s="10">
        <f t="shared" si="1"/>
        <v>0.3</v>
      </c>
      <c r="L17" s="9">
        <f t="shared" si="2"/>
        <v>9</v>
      </c>
      <c r="M17" s="11">
        <f t="shared" si="3"/>
        <v>0.5789473684210527</v>
      </c>
      <c r="N17" s="9"/>
    </row>
    <row r="18" spans="1:14" ht="15" customHeight="1">
      <c r="A18" s="9">
        <v>13</v>
      </c>
      <c r="B18" s="34">
        <v>803</v>
      </c>
      <c r="C18" s="42" t="s">
        <v>104</v>
      </c>
      <c r="D18" s="43" t="s">
        <v>19</v>
      </c>
      <c r="E18" s="44" t="s">
        <v>95</v>
      </c>
      <c r="F18" s="24">
        <v>8</v>
      </c>
      <c r="G18" s="24">
        <v>3</v>
      </c>
      <c r="H18" s="24">
        <v>0</v>
      </c>
      <c r="I18" s="24">
        <v>0</v>
      </c>
      <c r="J18" s="13">
        <f t="shared" si="0"/>
        <v>11</v>
      </c>
      <c r="K18" s="10">
        <f t="shared" si="1"/>
        <v>0.275</v>
      </c>
      <c r="L18" s="9">
        <f t="shared" si="2"/>
        <v>10</v>
      </c>
      <c r="M18" s="11">
        <f t="shared" si="3"/>
        <v>0.5263157894736842</v>
      </c>
      <c r="N18" s="9"/>
    </row>
    <row r="19" spans="1:14" ht="15">
      <c r="A19" s="9">
        <v>14</v>
      </c>
      <c r="B19" s="34">
        <v>823</v>
      </c>
      <c r="C19" s="35" t="s">
        <v>105</v>
      </c>
      <c r="D19" s="35" t="s">
        <v>91</v>
      </c>
      <c r="E19" s="35" t="s">
        <v>92</v>
      </c>
      <c r="F19" s="24">
        <v>0</v>
      </c>
      <c r="G19" s="24">
        <v>1</v>
      </c>
      <c r="H19" s="24">
        <v>2</v>
      </c>
      <c r="I19" s="24">
        <v>8</v>
      </c>
      <c r="J19" s="13">
        <f t="shared" si="0"/>
        <v>11</v>
      </c>
      <c r="K19" s="10">
        <f t="shared" si="1"/>
        <v>0.275</v>
      </c>
      <c r="L19" s="9">
        <f t="shared" si="2"/>
        <v>10</v>
      </c>
      <c r="M19" s="11">
        <f t="shared" si="3"/>
        <v>0.5263157894736842</v>
      </c>
      <c r="N19" s="9"/>
    </row>
    <row r="20" spans="1:14" ht="15">
      <c r="A20" s="9">
        <v>15</v>
      </c>
      <c r="B20" s="34">
        <v>824</v>
      </c>
      <c r="C20" s="45" t="s">
        <v>106</v>
      </c>
      <c r="D20" s="1" t="s">
        <v>19</v>
      </c>
      <c r="E20" s="37" t="s">
        <v>95</v>
      </c>
      <c r="F20" s="25">
        <v>1</v>
      </c>
      <c r="G20" s="25">
        <v>1</v>
      </c>
      <c r="H20" s="23">
        <v>1</v>
      </c>
      <c r="I20" s="23">
        <v>8</v>
      </c>
      <c r="J20" s="13">
        <f t="shared" si="0"/>
        <v>11</v>
      </c>
      <c r="K20" s="10">
        <f t="shared" si="1"/>
        <v>0.275</v>
      </c>
      <c r="L20" s="9">
        <f t="shared" si="2"/>
        <v>10</v>
      </c>
      <c r="M20" s="11">
        <f t="shared" si="3"/>
        <v>0.5263157894736842</v>
      </c>
      <c r="N20" s="9"/>
    </row>
    <row r="21" spans="1:14" ht="15">
      <c r="A21" s="9">
        <v>16</v>
      </c>
      <c r="B21" s="34">
        <v>801</v>
      </c>
      <c r="C21" s="35" t="s">
        <v>107</v>
      </c>
      <c r="D21" s="35" t="s">
        <v>91</v>
      </c>
      <c r="E21" s="35" t="s">
        <v>92</v>
      </c>
      <c r="F21" s="24">
        <v>0</v>
      </c>
      <c r="G21" s="24">
        <v>1</v>
      </c>
      <c r="H21" s="24">
        <v>3</v>
      </c>
      <c r="I21" s="24">
        <v>6</v>
      </c>
      <c r="J21" s="13">
        <f t="shared" si="0"/>
        <v>10</v>
      </c>
      <c r="K21" s="10">
        <f t="shared" si="1"/>
        <v>0.25</v>
      </c>
      <c r="L21" s="9">
        <f t="shared" si="2"/>
        <v>11</v>
      </c>
      <c r="M21" s="11">
        <f t="shared" si="3"/>
        <v>0.47368421052631576</v>
      </c>
      <c r="N21" s="9"/>
    </row>
    <row r="22" spans="1:14" ht="15">
      <c r="A22" s="9">
        <v>17</v>
      </c>
      <c r="B22" s="34">
        <v>802</v>
      </c>
      <c r="C22" s="46" t="s">
        <v>108</v>
      </c>
      <c r="D22" s="1" t="s">
        <v>19</v>
      </c>
      <c r="E22" s="37" t="s">
        <v>95</v>
      </c>
      <c r="F22" s="24">
        <v>1</v>
      </c>
      <c r="G22" s="24">
        <v>0</v>
      </c>
      <c r="H22" s="24">
        <v>3</v>
      </c>
      <c r="I22" s="24">
        <v>4</v>
      </c>
      <c r="J22" s="13">
        <f t="shared" si="0"/>
        <v>8</v>
      </c>
      <c r="K22" s="10">
        <f t="shared" si="1"/>
        <v>0.2</v>
      </c>
      <c r="L22" s="9">
        <f t="shared" si="2"/>
        <v>12</v>
      </c>
      <c r="M22" s="11">
        <f t="shared" si="3"/>
        <v>0.42105263157894735</v>
      </c>
      <c r="N22" s="9"/>
    </row>
    <row r="23" spans="1:14" ht="15">
      <c r="A23" s="9">
        <v>18</v>
      </c>
      <c r="B23" s="34">
        <v>810</v>
      </c>
      <c r="C23" s="35" t="s">
        <v>109</v>
      </c>
      <c r="D23" s="35" t="s">
        <v>91</v>
      </c>
      <c r="E23" s="35" t="s">
        <v>92</v>
      </c>
      <c r="F23" s="25">
        <v>0</v>
      </c>
      <c r="G23" s="25">
        <v>1</v>
      </c>
      <c r="H23" s="22">
        <v>1</v>
      </c>
      <c r="I23" s="22">
        <v>2</v>
      </c>
      <c r="J23" s="13">
        <f t="shared" si="0"/>
        <v>4</v>
      </c>
      <c r="K23" s="10">
        <f t="shared" si="1"/>
        <v>0.1</v>
      </c>
      <c r="L23" s="9">
        <f t="shared" si="2"/>
        <v>13</v>
      </c>
      <c r="M23" s="11">
        <f t="shared" si="3"/>
        <v>0.3684210526315789</v>
      </c>
      <c r="N23" s="9"/>
    </row>
    <row r="24" spans="1:14" ht="19.5" customHeight="1">
      <c r="A24" s="9">
        <v>19</v>
      </c>
      <c r="B24" s="34">
        <v>816</v>
      </c>
      <c r="C24" s="47" t="s">
        <v>110</v>
      </c>
      <c r="D24" s="5" t="s">
        <v>40</v>
      </c>
      <c r="E24" s="48" t="s">
        <v>111</v>
      </c>
      <c r="F24" s="25">
        <v>1</v>
      </c>
      <c r="G24" s="25">
        <v>1</v>
      </c>
      <c r="H24" s="22">
        <v>1</v>
      </c>
      <c r="I24" s="22">
        <v>1</v>
      </c>
      <c r="J24" s="13">
        <f t="shared" si="0"/>
        <v>4</v>
      </c>
      <c r="K24" s="10">
        <f t="shared" si="1"/>
        <v>0.1</v>
      </c>
      <c r="L24" s="9">
        <f t="shared" si="2"/>
        <v>13</v>
      </c>
      <c r="M24" s="11">
        <f t="shared" si="3"/>
        <v>0.3684210526315789</v>
      </c>
      <c r="N24" s="9"/>
    </row>
    <row r="25" spans="1:14" ht="15">
      <c r="A25" s="9">
        <v>20</v>
      </c>
      <c r="B25" s="34">
        <v>811</v>
      </c>
      <c r="C25" s="35" t="s">
        <v>112</v>
      </c>
      <c r="D25" s="35" t="s">
        <v>91</v>
      </c>
      <c r="E25" s="35" t="s">
        <v>92</v>
      </c>
      <c r="F25" s="25">
        <v>0</v>
      </c>
      <c r="G25" s="25">
        <v>1</v>
      </c>
      <c r="H25" s="23">
        <v>0</v>
      </c>
      <c r="I25" s="23">
        <v>1</v>
      </c>
      <c r="J25" s="13">
        <f t="shared" si="0"/>
        <v>2</v>
      </c>
      <c r="K25" s="10">
        <f t="shared" si="1"/>
        <v>0.05</v>
      </c>
      <c r="L25" s="9">
        <f t="shared" si="2"/>
        <v>14</v>
      </c>
      <c r="M25" s="11">
        <f t="shared" si="3"/>
        <v>0.3157894736842105</v>
      </c>
      <c r="N25" s="9"/>
    </row>
    <row r="26" spans="19:28" ht="15"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9:28" ht="15">
      <c r="S27" s="28"/>
      <c r="T27" s="28"/>
      <c r="U27" s="29"/>
      <c r="V27" s="29"/>
      <c r="W27" s="29"/>
      <c r="X27" s="29"/>
      <c r="Y27" s="28"/>
      <c r="Z27" s="28"/>
      <c r="AA27" s="28"/>
      <c r="AB27" s="28"/>
    </row>
    <row r="28" spans="3:28" ht="15">
      <c r="C28" s="7" t="s">
        <v>113</v>
      </c>
      <c r="D28" s="7" t="s">
        <v>23</v>
      </c>
      <c r="S28" s="28"/>
      <c r="T28" s="28"/>
      <c r="U28" s="29"/>
      <c r="V28" s="29"/>
      <c r="W28" s="29"/>
      <c r="X28" s="29"/>
      <c r="Y28" s="28"/>
      <c r="Z28" s="28"/>
      <c r="AA28" s="28"/>
      <c r="AB28" s="28"/>
    </row>
    <row r="29" spans="19:28" ht="15">
      <c r="S29" s="28"/>
      <c r="T29" s="28"/>
      <c r="U29" s="29"/>
      <c r="V29" s="29"/>
      <c r="W29" s="29"/>
      <c r="X29" s="29"/>
      <c r="Y29" s="28"/>
      <c r="Z29" s="28"/>
      <c r="AA29" s="28"/>
      <c r="AB29" s="28"/>
    </row>
    <row r="30" spans="3:28" ht="15">
      <c r="C30" s="7" t="s">
        <v>114</v>
      </c>
      <c r="D30" s="7" t="s">
        <v>84</v>
      </c>
      <c r="S30" s="28"/>
      <c r="T30" s="28"/>
      <c r="U30" s="29"/>
      <c r="V30" s="29"/>
      <c r="W30" s="29"/>
      <c r="X30" s="29"/>
      <c r="Y30" s="28"/>
      <c r="Z30" s="28"/>
      <c r="AA30" s="28"/>
      <c r="AB30" s="28"/>
    </row>
    <row r="31" spans="4:28" ht="15">
      <c r="D31" s="7" t="s">
        <v>115</v>
      </c>
      <c r="S31" s="28"/>
      <c r="T31" s="28"/>
      <c r="U31" s="29"/>
      <c r="V31" s="29"/>
      <c r="W31" s="29"/>
      <c r="X31" s="29"/>
      <c r="Y31" s="28"/>
      <c r="Z31" s="28"/>
      <c r="AA31" s="28"/>
      <c r="AB31" s="28"/>
    </row>
    <row r="32" spans="4:28" ht="15">
      <c r="D32" s="7" t="s">
        <v>67</v>
      </c>
      <c r="S32" s="28"/>
      <c r="T32" s="28"/>
      <c r="U32" s="29"/>
      <c r="V32" s="29"/>
      <c r="W32" s="29"/>
      <c r="X32" s="29"/>
      <c r="Y32" s="28"/>
      <c r="Z32" s="28"/>
      <c r="AA32" s="28"/>
      <c r="AB32" s="28"/>
    </row>
    <row r="33" spans="4:28" ht="15">
      <c r="D33" s="7" t="s">
        <v>116</v>
      </c>
      <c r="S33" s="28"/>
      <c r="T33" s="28"/>
      <c r="U33" s="29"/>
      <c r="V33" s="29"/>
      <c r="W33" s="29"/>
      <c r="X33" s="29"/>
      <c r="Y33" s="28"/>
      <c r="Z33" s="28"/>
      <c r="AA33" s="28"/>
      <c r="AB33" s="28"/>
    </row>
    <row r="34" spans="19:28" ht="15">
      <c r="S34" s="28"/>
      <c r="T34" s="28"/>
      <c r="U34" s="29"/>
      <c r="V34" s="29"/>
      <c r="W34" s="29"/>
      <c r="X34" s="29"/>
      <c r="Y34" s="28"/>
      <c r="Z34" s="28"/>
      <c r="AA34" s="28"/>
      <c r="AB34" s="28"/>
    </row>
    <row r="35" spans="19:28" ht="15">
      <c r="S35" s="28"/>
      <c r="T35" s="28"/>
      <c r="U35" s="29"/>
      <c r="V35" s="29"/>
      <c r="W35" s="29"/>
      <c r="X35" s="29"/>
      <c r="Y35" s="28"/>
      <c r="Z35" s="28"/>
      <c r="AA35" s="28"/>
      <c r="AB35" s="28"/>
    </row>
    <row r="36" spans="19:28" ht="15">
      <c r="S36" s="28"/>
      <c r="T36" s="28"/>
      <c r="U36" s="29"/>
      <c r="V36" s="29"/>
      <c r="W36" s="29"/>
      <c r="X36" s="29"/>
      <c r="Y36" s="28"/>
      <c r="Z36" s="28"/>
      <c r="AA36" s="28"/>
      <c r="AB36" s="28"/>
    </row>
    <row r="37" spans="19:28" ht="15">
      <c r="S37" s="28"/>
      <c r="T37" s="28"/>
      <c r="U37" s="29"/>
      <c r="V37" s="29"/>
      <c r="W37" s="29"/>
      <c r="X37" s="29"/>
      <c r="Y37" s="28"/>
      <c r="Z37" s="28"/>
      <c r="AA37" s="28"/>
      <c r="AB37" s="28"/>
    </row>
    <row r="38" spans="19:28" ht="15">
      <c r="S38" s="28"/>
      <c r="T38" s="28"/>
      <c r="U38" s="29"/>
      <c r="V38" s="29"/>
      <c r="W38" s="29"/>
      <c r="X38" s="29"/>
      <c r="Y38" s="28"/>
      <c r="Z38" s="28"/>
      <c r="AA38" s="28"/>
      <c r="AB38" s="28"/>
    </row>
    <row r="39" spans="19:28" ht="15">
      <c r="S39" s="28"/>
      <c r="T39" s="28"/>
      <c r="U39" s="29"/>
      <c r="V39" s="29"/>
      <c r="W39" s="29"/>
      <c r="X39" s="29"/>
      <c r="Y39" s="28"/>
      <c r="Z39" s="28"/>
      <c r="AA39" s="28"/>
      <c r="AB39" s="28"/>
    </row>
    <row r="40" spans="19:28" ht="15">
      <c r="S40" s="28"/>
      <c r="T40" s="28"/>
      <c r="U40" s="29"/>
      <c r="V40" s="29"/>
      <c r="W40" s="29"/>
      <c r="X40" s="29"/>
      <c r="Y40" s="28"/>
      <c r="Z40" s="28"/>
      <c r="AA40" s="28"/>
      <c r="AB40" s="28"/>
    </row>
    <row r="41" spans="19:28" ht="15">
      <c r="S41" s="28"/>
      <c r="T41" s="28"/>
      <c r="U41" s="29"/>
      <c r="V41" s="29"/>
      <c r="W41" s="29"/>
      <c r="X41" s="29"/>
      <c r="Y41" s="28"/>
      <c r="Z41" s="28"/>
      <c r="AA41" s="28"/>
      <c r="AB41" s="28"/>
    </row>
    <row r="42" spans="19:28" ht="15">
      <c r="S42" s="28"/>
      <c r="T42" s="28"/>
      <c r="U42" s="29"/>
      <c r="V42" s="29"/>
      <c r="W42" s="29"/>
      <c r="X42" s="29"/>
      <c r="Y42" s="28"/>
      <c r="Z42" s="28"/>
      <c r="AA42" s="28"/>
      <c r="AB42" s="28"/>
    </row>
    <row r="43" spans="19:28" ht="15">
      <c r="S43" s="28"/>
      <c r="T43" s="28"/>
      <c r="U43" s="29"/>
      <c r="V43" s="29"/>
      <c r="W43" s="29"/>
      <c r="X43" s="29"/>
      <c r="Y43" s="28"/>
      <c r="Z43" s="28"/>
      <c r="AA43" s="28"/>
      <c r="AB43" s="28"/>
    </row>
    <row r="44" spans="19:28" ht="15">
      <c r="S44" s="28"/>
      <c r="T44" s="28"/>
      <c r="U44" s="29"/>
      <c r="V44" s="29"/>
      <c r="W44" s="29"/>
      <c r="X44" s="29"/>
      <c r="Y44" s="28"/>
      <c r="Z44" s="28"/>
      <c r="AA44" s="28"/>
      <c r="AB44" s="28"/>
    </row>
    <row r="45" spans="19:28" ht="15">
      <c r="S45" s="28"/>
      <c r="T45" s="28"/>
      <c r="U45" s="29"/>
      <c r="V45" s="29"/>
      <c r="W45" s="29"/>
      <c r="X45" s="29"/>
      <c r="Y45" s="28"/>
      <c r="Z45" s="28"/>
      <c r="AA45" s="28"/>
      <c r="AB45" s="28"/>
    </row>
    <row r="46" spans="19:28" ht="15">
      <c r="S46" s="28"/>
      <c r="T46" s="28"/>
      <c r="U46" s="29"/>
      <c r="V46" s="29"/>
      <c r="W46" s="29"/>
      <c r="X46" s="29"/>
      <c r="Y46" s="28"/>
      <c r="Z46" s="28"/>
      <c r="AA46" s="28"/>
      <c r="AB46" s="28"/>
    </row>
    <row r="47" spans="19:28" ht="15">
      <c r="S47" s="28"/>
      <c r="T47" s="28"/>
      <c r="U47" s="29"/>
      <c r="V47" s="29"/>
      <c r="W47" s="29"/>
      <c r="X47" s="29"/>
      <c r="Y47" s="28"/>
      <c r="Z47" s="28"/>
      <c r="AA47" s="28"/>
      <c r="AB47" s="28"/>
    </row>
    <row r="48" spans="19:28" ht="15">
      <c r="S48" s="28"/>
      <c r="T48" s="28"/>
      <c r="U48" s="29"/>
      <c r="V48" s="29"/>
      <c r="W48" s="29"/>
      <c r="X48" s="29"/>
      <c r="Y48" s="28"/>
      <c r="Z48" s="28"/>
      <c r="AA48" s="28"/>
      <c r="AB48" s="28"/>
    </row>
    <row r="49" spans="19:28" ht="15">
      <c r="S49" s="28"/>
      <c r="T49" s="28"/>
      <c r="U49" s="29"/>
      <c r="V49" s="29"/>
      <c r="W49" s="29"/>
      <c r="X49" s="29"/>
      <c r="Y49" s="28"/>
      <c r="Z49" s="28"/>
      <c r="AA49" s="28"/>
      <c r="AB49" s="28"/>
    </row>
    <row r="50" spans="19:28" ht="15"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9:28" ht="15"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9:28" ht="15"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9:28" ht="15"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9:28" ht="15"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9:28" ht="15">
      <c r="S55" s="28"/>
      <c r="T55" s="28"/>
      <c r="U55" s="28"/>
      <c r="V55" s="28"/>
      <c r="W55" s="28"/>
      <c r="X55" s="28"/>
      <c r="Y55" s="28"/>
      <c r="Z55" s="28"/>
      <c r="AA55" s="28"/>
      <c r="AB55" s="28"/>
    </row>
  </sheetData>
  <sheetProtection/>
  <mergeCells count="14">
    <mergeCell ref="K4:K5"/>
    <mergeCell ref="L4:L5"/>
    <mergeCell ref="M4:M5"/>
    <mergeCell ref="N4:N5"/>
    <mergeCell ref="A1:N1"/>
    <mergeCell ref="A2:N2"/>
    <mergeCell ref="A3:N3"/>
    <mergeCell ref="A4:A5"/>
    <mergeCell ref="B4:B5"/>
    <mergeCell ref="C4:C5"/>
    <mergeCell ref="D4:D5"/>
    <mergeCell ref="E4:E5"/>
    <mergeCell ref="F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5.28125" style="0" customWidth="1"/>
    <col min="4" max="4" width="6.8515625" style="0" customWidth="1"/>
    <col min="5" max="5" width="20.28125" style="0" customWidth="1"/>
    <col min="6" max="6" width="6.28125" style="0" customWidth="1"/>
    <col min="7" max="7" width="5.7109375" style="0" customWidth="1"/>
    <col min="8" max="8" width="5.57421875" style="0" customWidth="1"/>
    <col min="9" max="10" width="5.7109375" style="0" customWidth="1"/>
    <col min="11" max="11" width="9.28125" style="0" bestFit="1" customWidth="1"/>
    <col min="12" max="12" width="12.28125" style="0" bestFit="1" customWidth="1"/>
    <col min="13" max="13" width="7.00390625" style="0" customWidth="1"/>
    <col min="14" max="14" width="8.57421875" style="0" customWidth="1"/>
    <col min="15" max="15" width="5.8515625" style="0" customWidth="1"/>
    <col min="16" max="16" width="5.00390625" style="0" customWidth="1"/>
    <col min="17" max="17" width="6.140625" style="0" customWidth="1"/>
  </cols>
  <sheetData>
    <row r="1" spans="1:17" ht="2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9"/>
      <c r="Q1" s="49"/>
    </row>
    <row r="2" spans="1:17" ht="15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0"/>
      <c r="Q2" s="50"/>
    </row>
    <row r="3" spans="1:17" ht="15.75" thickBot="1">
      <c r="A3" s="116" t="s">
        <v>119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49"/>
      <c r="Q3" s="49"/>
    </row>
    <row r="4" spans="1:17" ht="18.75" customHeight="1">
      <c r="A4" s="117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19" t="s">
        <v>5</v>
      </c>
      <c r="G4" s="119"/>
      <c r="H4" s="119"/>
      <c r="I4" s="119"/>
      <c r="J4" s="119"/>
      <c r="K4" s="108" t="s">
        <v>6</v>
      </c>
      <c r="L4" s="108" t="s">
        <v>7</v>
      </c>
      <c r="M4" s="108" t="s">
        <v>8</v>
      </c>
      <c r="N4" s="108" t="s">
        <v>9</v>
      </c>
      <c r="O4" s="110" t="s">
        <v>10</v>
      </c>
      <c r="P4" s="112" t="s">
        <v>15</v>
      </c>
      <c r="Q4" s="113" t="s">
        <v>16</v>
      </c>
    </row>
    <row r="5" spans="1:17" ht="135" customHeight="1">
      <c r="A5" s="118"/>
      <c r="B5" s="109"/>
      <c r="C5" s="109"/>
      <c r="D5" s="109"/>
      <c r="E5" s="109"/>
      <c r="F5" s="51" t="s">
        <v>11</v>
      </c>
      <c r="G5" s="51" t="s">
        <v>12</v>
      </c>
      <c r="H5" s="51" t="s">
        <v>13</v>
      </c>
      <c r="I5" s="51" t="s">
        <v>14</v>
      </c>
      <c r="J5" s="51" t="s">
        <v>120</v>
      </c>
      <c r="K5" s="109"/>
      <c r="L5" s="109"/>
      <c r="M5" s="109"/>
      <c r="N5" s="109"/>
      <c r="O5" s="111"/>
      <c r="P5" s="112"/>
      <c r="Q5" s="113"/>
    </row>
    <row r="6" spans="1:17" ht="15">
      <c r="A6" s="52">
        <v>1</v>
      </c>
      <c r="B6" s="53">
        <v>907</v>
      </c>
      <c r="C6" s="53" t="s">
        <v>121</v>
      </c>
      <c r="D6" s="54">
        <v>17</v>
      </c>
      <c r="E6" s="53" t="s">
        <v>122</v>
      </c>
      <c r="F6" s="55">
        <v>10</v>
      </c>
      <c r="G6" s="55">
        <v>10</v>
      </c>
      <c r="H6" s="55">
        <v>2</v>
      </c>
      <c r="I6" s="55">
        <v>10</v>
      </c>
      <c r="J6" s="55">
        <v>6</v>
      </c>
      <c r="K6" s="55">
        <f aca="true" t="shared" si="0" ref="K6:K20">SUM(F6:J6)</f>
        <v>38</v>
      </c>
      <c r="L6" s="56">
        <f aca="true" t="shared" si="1" ref="L6:L20">K6/$P$6</f>
        <v>0.76</v>
      </c>
      <c r="M6" s="53">
        <v>1</v>
      </c>
      <c r="N6" s="57">
        <f aca="true" t="shared" si="2" ref="N6:N20">($Q$6-M6)/($Q$6-1)</f>
        <v>1</v>
      </c>
      <c r="O6" s="58" t="s">
        <v>123</v>
      </c>
      <c r="P6">
        <v>50</v>
      </c>
      <c r="Q6">
        <v>15</v>
      </c>
    </row>
    <row r="7" spans="1:15" ht="15">
      <c r="A7" s="52">
        <v>2</v>
      </c>
      <c r="B7" s="53">
        <v>909</v>
      </c>
      <c r="C7" s="53" t="s">
        <v>124</v>
      </c>
      <c r="D7" s="54">
        <v>17</v>
      </c>
      <c r="E7" s="53" t="s">
        <v>122</v>
      </c>
      <c r="F7" s="55">
        <v>0</v>
      </c>
      <c r="G7" s="55">
        <v>10</v>
      </c>
      <c r="H7" s="55">
        <v>8</v>
      </c>
      <c r="I7" s="55">
        <v>10</v>
      </c>
      <c r="J7" s="55">
        <v>9</v>
      </c>
      <c r="K7" s="55">
        <f t="shared" si="0"/>
        <v>37</v>
      </c>
      <c r="L7" s="56">
        <f t="shared" si="1"/>
        <v>0.74</v>
      </c>
      <c r="M7" s="53">
        <f>IF(L7=L6,M6,M6+1)</f>
        <v>2</v>
      </c>
      <c r="N7" s="57">
        <f t="shared" si="2"/>
        <v>0.9285714285714286</v>
      </c>
      <c r="O7" s="58" t="s">
        <v>125</v>
      </c>
    </row>
    <row r="8" spans="1:15" ht="15">
      <c r="A8" s="52">
        <v>3</v>
      </c>
      <c r="B8" s="53">
        <v>905</v>
      </c>
      <c r="C8" s="53" t="s">
        <v>126</v>
      </c>
      <c r="D8" s="54">
        <v>17</v>
      </c>
      <c r="E8" s="53" t="s">
        <v>122</v>
      </c>
      <c r="F8" s="55">
        <v>0</v>
      </c>
      <c r="G8" s="55">
        <v>10</v>
      </c>
      <c r="H8" s="55">
        <v>2</v>
      </c>
      <c r="I8" s="55">
        <v>10</v>
      </c>
      <c r="J8" s="55">
        <v>9</v>
      </c>
      <c r="K8" s="55">
        <f t="shared" si="0"/>
        <v>31</v>
      </c>
      <c r="L8" s="56">
        <f t="shared" si="1"/>
        <v>0.62</v>
      </c>
      <c r="M8" s="53">
        <f aca="true" t="shared" si="3" ref="M8:M20">IF(L8=L7,M7,M7+1)</f>
        <v>3</v>
      </c>
      <c r="N8" s="57">
        <f t="shared" si="2"/>
        <v>0.8571428571428571</v>
      </c>
      <c r="O8" s="58" t="s">
        <v>125</v>
      </c>
    </row>
    <row r="9" spans="1:15" ht="15">
      <c r="A9" s="52">
        <v>4</v>
      </c>
      <c r="B9" s="53">
        <v>902</v>
      </c>
      <c r="C9" s="53" t="s">
        <v>127</v>
      </c>
      <c r="D9" s="54">
        <v>17</v>
      </c>
      <c r="E9" s="53" t="s">
        <v>122</v>
      </c>
      <c r="F9" s="55">
        <v>2</v>
      </c>
      <c r="G9" s="55">
        <v>10</v>
      </c>
      <c r="H9" s="55">
        <v>8</v>
      </c>
      <c r="I9" s="55">
        <v>0</v>
      </c>
      <c r="J9" s="55">
        <v>8</v>
      </c>
      <c r="K9" s="55">
        <f t="shared" si="0"/>
        <v>28</v>
      </c>
      <c r="L9" s="56">
        <f t="shared" si="1"/>
        <v>0.56</v>
      </c>
      <c r="M9" s="53">
        <f t="shared" si="3"/>
        <v>4</v>
      </c>
      <c r="N9" s="57">
        <f t="shared" si="2"/>
        <v>0.7857142857142857</v>
      </c>
      <c r="O9" s="58" t="s">
        <v>125</v>
      </c>
    </row>
    <row r="10" spans="1:15" ht="15">
      <c r="A10" s="52">
        <v>5</v>
      </c>
      <c r="B10" s="53">
        <v>908</v>
      </c>
      <c r="C10" s="53" t="s">
        <v>128</v>
      </c>
      <c r="D10" s="54">
        <v>27</v>
      </c>
      <c r="E10" s="53" t="s">
        <v>129</v>
      </c>
      <c r="F10" s="55">
        <v>2</v>
      </c>
      <c r="G10" s="55">
        <v>10</v>
      </c>
      <c r="H10" s="55">
        <v>0</v>
      </c>
      <c r="I10" s="55">
        <v>2</v>
      </c>
      <c r="J10" s="55">
        <v>9</v>
      </c>
      <c r="K10" s="55">
        <f t="shared" si="0"/>
        <v>23</v>
      </c>
      <c r="L10" s="56">
        <f t="shared" si="1"/>
        <v>0.46</v>
      </c>
      <c r="M10" s="53">
        <f t="shared" si="3"/>
        <v>5</v>
      </c>
      <c r="N10" s="57">
        <f t="shared" si="2"/>
        <v>0.7142857142857143</v>
      </c>
      <c r="O10" s="58" t="s">
        <v>130</v>
      </c>
    </row>
    <row r="11" spans="1:15" ht="15">
      <c r="A11" s="52">
        <v>6</v>
      </c>
      <c r="B11" s="53">
        <v>901</v>
      </c>
      <c r="C11" s="53" t="s">
        <v>131</v>
      </c>
      <c r="D11" s="54" t="s">
        <v>132</v>
      </c>
      <c r="E11" s="53" t="s">
        <v>133</v>
      </c>
      <c r="F11" s="55">
        <v>3</v>
      </c>
      <c r="G11" s="55">
        <v>2</v>
      </c>
      <c r="H11" s="55">
        <v>3</v>
      </c>
      <c r="I11" s="55">
        <v>10</v>
      </c>
      <c r="J11" s="55">
        <v>3</v>
      </c>
      <c r="K11" s="55">
        <f t="shared" si="0"/>
        <v>21</v>
      </c>
      <c r="L11" s="56">
        <f>K11/$P$6</f>
        <v>0.42</v>
      </c>
      <c r="M11" s="53">
        <f t="shared" si="3"/>
        <v>6</v>
      </c>
      <c r="N11" s="57">
        <f>($Q$6-M11)/($Q$6-1)</f>
        <v>0.6428571428571429</v>
      </c>
      <c r="O11" s="58" t="s">
        <v>130</v>
      </c>
    </row>
    <row r="12" spans="1:15" ht="15">
      <c r="A12" s="52">
        <v>7</v>
      </c>
      <c r="B12" s="53">
        <v>913</v>
      </c>
      <c r="C12" s="53" t="s">
        <v>134</v>
      </c>
      <c r="D12" s="54" t="s">
        <v>132</v>
      </c>
      <c r="E12" s="53" t="s">
        <v>133</v>
      </c>
      <c r="F12" s="55">
        <v>0</v>
      </c>
      <c r="G12" s="55">
        <v>0</v>
      </c>
      <c r="H12" s="55">
        <v>5</v>
      </c>
      <c r="I12" s="55">
        <v>0</v>
      </c>
      <c r="J12" s="55">
        <v>10</v>
      </c>
      <c r="K12" s="55">
        <f t="shared" si="0"/>
        <v>15</v>
      </c>
      <c r="L12" s="56">
        <f t="shared" si="1"/>
        <v>0.3</v>
      </c>
      <c r="M12" s="53">
        <f t="shared" si="3"/>
        <v>7</v>
      </c>
      <c r="N12" s="57">
        <f t="shared" si="2"/>
        <v>0.5714285714285714</v>
      </c>
      <c r="O12" s="58" t="s">
        <v>130</v>
      </c>
    </row>
    <row r="13" spans="1:15" ht="15">
      <c r="A13" s="52">
        <v>8</v>
      </c>
      <c r="B13" s="53">
        <v>914</v>
      </c>
      <c r="C13" s="53" t="s">
        <v>135</v>
      </c>
      <c r="D13" s="54" t="s">
        <v>132</v>
      </c>
      <c r="E13" s="53" t="s">
        <v>133</v>
      </c>
      <c r="F13" s="55">
        <v>2</v>
      </c>
      <c r="G13" s="55">
        <v>0</v>
      </c>
      <c r="H13" s="55">
        <v>2</v>
      </c>
      <c r="I13" s="55">
        <v>2</v>
      </c>
      <c r="J13" s="55">
        <v>9</v>
      </c>
      <c r="K13" s="55">
        <f t="shared" si="0"/>
        <v>15</v>
      </c>
      <c r="L13" s="56">
        <f t="shared" si="1"/>
        <v>0.3</v>
      </c>
      <c r="M13" s="53">
        <f t="shared" si="3"/>
        <v>7</v>
      </c>
      <c r="N13" s="57">
        <f t="shared" si="2"/>
        <v>0.5714285714285714</v>
      </c>
      <c r="O13" s="58" t="s">
        <v>130</v>
      </c>
    </row>
    <row r="14" spans="1:15" ht="15">
      <c r="A14" s="52">
        <v>9</v>
      </c>
      <c r="B14" s="53">
        <v>906</v>
      </c>
      <c r="C14" s="53" t="s">
        <v>136</v>
      </c>
      <c r="D14" s="54" t="s">
        <v>132</v>
      </c>
      <c r="E14" s="53" t="s">
        <v>133</v>
      </c>
      <c r="F14" s="55">
        <v>0</v>
      </c>
      <c r="G14" s="55">
        <v>0</v>
      </c>
      <c r="H14" s="55">
        <v>0</v>
      </c>
      <c r="I14" s="55">
        <v>0</v>
      </c>
      <c r="J14" s="55">
        <v>6</v>
      </c>
      <c r="K14" s="55">
        <f t="shared" si="0"/>
        <v>6</v>
      </c>
      <c r="L14" s="56">
        <f t="shared" si="1"/>
        <v>0.12</v>
      </c>
      <c r="M14" s="53">
        <f>IF(L14=L13,M13,M13+1)</f>
        <v>8</v>
      </c>
      <c r="N14" s="57">
        <f t="shared" si="2"/>
        <v>0.5</v>
      </c>
      <c r="O14" s="58" t="s">
        <v>130</v>
      </c>
    </row>
    <row r="15" spans="1:15" ht="15">
      <c r="A15" s="52">
        <v>10</v>
      </c>
      <c r="B15" s="53">
        <v>910</v>
      </c>
      <c r="C15" s="53" t="s">
        <v>137</v>
      </c>
      <c r="D15" s="54">
        <v>6</v>
      </c>
      <c r="E15" s="53" t="s">
        <v>138</v>
      </c>
      <c r="F15" s="55">
        <v>2</v>
      </c>
      <c r="G15" s="55">
        <v>0</v>
      </c>
      <c r="H15" s="55">
        <v>1</v>
      </c>
      <c r="I15" s="55">
        <v>0</v>
      </c>
      <c r="J15" s="55">
        <v>3</v>
      </c>
      <c r="K15" s="55">
        <f t="shared" si="0"/>
        <v>6</v>
      </c>
      <c r="L15" s="56">
        <f t="shared" si="1"/>
        <v>0.12</v>
      </c>
      <c r="M15" s="53">
        <f t="shared" si="3"/>
        <v>8</v>
      </c>
      <c r="N15" s="57">
        <f t="shared" si="2"/>
        <v>0.5</v>
      </c>
      <c r="O15" s="58" t="s">
        <v>130</v>
      </c>
    </row>
    <row r="16" spans="1:15" ht="15">
      <c r="A16" s="52">
        <v>11</v>
      </c>
      <c r="B16" s="53">
        <v>904</v>
      </c>
      <c r="C16" s="53" t="s">
        <v>139</v>
      </c>
      <c r="D16" s="54">
        <v>13</v>
      </c>
      <c r="E16" s="53" t="s">
        <v>140</v>
      </c>
      <c r="F16" s="55">
        <v>0</v>
      </c>
      <c r="G16" s="55">
        <v>2</v>
      </c>
      <c r="H16" s="55">
        <v>1</v>
      </c>
      <c r="I16" s="55">
        <v>0</v>
      </c>
      <c r="J16" s="55">
        <v>1</v>
      </c>
      <c r="K16" s="55">
        <f t="shared" si="0"/>
        <v>4</v>
      </c>
      <c r="L16" s="56">
        <f t="shared" si="1"/>
        <v>0.08</v>
      </c>
      <c r="M16" s="53">
        <f t="shared" si="3"/>
        <v>9</v>
      </c>
      <c r="N16" s="57">
        <f t="shared" si="2"/>
        <v>0.42857142857142855</v>
      </c>
      <c r="O16" s="58" t="s">
        <v>130</v>
      </c>
    </row>
    <row r="17" spans="1:15" ht="15">
      <c r="A17" s="52">
        <v>12</v>
      </c>
      <c r="B17" s="53">
        <v>911</v>
      </c>
      <c r="C17" s="53" t="s">
        <v>141</v>
      </c>
      <c r="D17" s="54">
        <v>6</v>
      </c>
      <c r="E17" s="53" t="s">
        <v>138</v>
      </c>
      <c r="F17" s="55">
        <v>0</v>
      </c>
      <c r="G17" s="55">
        <v>3</v>
      </c>
      <c r="H17" s="55">
        <v>0</v>
      </c>
      <c r="I17" s="55">
        <v>0</v>
      </c>
      <c r="J17" s="55">
        <v>1</v>
      </c>
      <c r="K17" s="55">
        <f t="shared" si="0"/>
        <v>4</v>
      </c>
      <c r="L17" s="56">
        <f t="shared" si="1"/>
        <v>0.08</v>
      </c>
      <c r="M17" s="53">
        <f t="shared" si="3"/>
        <v>9</v>
      </c>
      <c r="N17" s="57">
        <f t="shared" si="2"/>
        <v>0.42857142857142855</v>
      </c>
      <c r="O17" s="58" t="s">
        <v>130</v>
      </c>
    </row>
    <row r="18" spans="1:15" ht="15">
      <c r="A18" s="52">
        <v>13</v>
      </c>
      <c r="B18" s="53">
        <v>912</v>
      </c>
      <c r="C18" s="53" t="s">
        <v>142</v>
      </c>
      <c r="D18" s="54">
        <v>2</v>
      </c>
      <c r="E18" s="53" t="s">
        <v>143</v>
      </c>
      <c r="F18" s="55">
        <v>0</v>
      </c>
      <c r="G18" s="55">
        <v>0</v>
      </c>
      <c r="H18" s="55">
        <v>2</v>
      </c>
      <c r="I18" s="55">
        <v>0</v>
      </c>
      <c r="J18" s="55">
        <v>0</v>
      </c>
      <c r="K18" s="55">
        <f t="shared" si="0"/>
        <v>2</v>
      </c>
      <c r="L18" s="56">
        <f t="shared" si="1"/>
        <v>0.04</v>
      </c>
      <c r="M18" s="53">
        <f t="shared" si="3"/>
        <v>10</v>
      </c>
      <c r="N18" s="57">
        <f t="shared" si="2"/>
        <v>0.35714285714285715</v>
      </c>
      <c r="O18" s="58" t="s">
        <v>130</v>
      </c>
    </row>
    <row r="19" spans="1:15" ht="15">
      <c r="A19" s="52">
        <v>14</v>
      </c>
      <c r="B19" s="53">
        <v>915</v>
      </c>
      <c r="C19" s="53" t="s">
        <v>144</v>
      </c>
      <c r="D19" s="54">
        <v>22</v>
      </c>
      <c r="E19" s="53" t="s">
        <v>145</v>
      </c>
      <c r="F19" s="55">
        <v>0</v>
      </c>
      <c r="G19" s="55">
        <v>0</v>
      </c>
      <c r="H19" s="55">
        <v>0</v>
      </c>
      <c r="I19" s="55">
        <v>0</v>
      </c>
      <c r="J19" s="55">
        <v>1</v>
      </c>
      <c r="K19" s="55">
        <f t="shared" si="0"/>
        <v>1</v>
      </c>
      <c r="L19" s="56">
        <f t="shared" si="1"/>
        <v>0.02</v>
      </c>
      <c r="M19" s="53">
        <f t="shared" si="3"/>
        <v>11</v>
      </c>
      <c r="N19" s="57">
        <f t="shared" si="2"/>
        <v>0.2857142857142857</v>
      </c>
      <c r="O19" s="58" t="s">
        <v>130</v>
      </c>
    </row>
    <row r="20" spans="1:15" ht="15.75" thickBot="1">
      <c r="A20" s="59">
        <v>15</v>
      </c>
      <c r="B20" s="60">
        <v>903</v>
      </c>
      <c r="C20" s="60" t="s">
        <v>146</v>
      </c>
      <c r="D20" s="61">
        <v>13</v>
      </c>
      <c r="E20" s="60" t="s">
        <v>140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f t="shared" si="0"/>
        <v>0</v>
      </c>
      <c r="L20" s="63">
        <f t="shared" si="1"/>
        <v>0</v>
      </c>
      <c r="M20" s="53">
        <f t="shared" si="3"/>
        <v>12</v>
      </c>
      <c r="N20" s="64">
        <f t="shared" si="2"/>
        <v>0.21428571428571427</v>
      </c>
      <c r="O20" s="58" t="s">
        <v>130</v>
      </c>
    </row>
    <row r="21" spans="1:16" ht="15">
      <c r="A21" s="65"/>
      <c r="B21" s="65"/>
      <c r="C21" s="65"/>
      <c r="D21" s="66"/>
      <c r="E21" s="65"/>
      <c r="F21" s="67"/>
      <c r="G21" s="67"/>
      <c r="H21" s="67"/>
      <c r="I21" s="67"/>
      <c r="J21" s="67"/>
      <c r="K21" s="67"/>
      <c r="L21" s="68"/>
      <c r="M21" s="65"/>
      <c r="N21" s="69"/>
      <c r="O21" s="65"/>
      <c r="P21" s="70"/>
    </row>
    <row r="22" spans="1:16" ht="15">
      <c r="A22" s="65"/>
      <c r="B22" s="65"/>
      <c r="C22" s="71" t="s">
        <v>147</v>
      </c>
      <c r="D22" s="66"/>
      <c r="E22" s="65"/>
      <c r="F22" s="67"/>
      <c r="G22" s="67"/>
      <c r="H22" s="67"/>
      <c r="I22" s="67"/>
      <c r="J22" s="67"/>
      <c r="K22" s="67"/>
      <c r="L22" s="68"/>
      <c r="M22" s="65"/>
      <c r="N22" s="69"/>
      <c r="O22" s="65"/>
      <c r="P22" s="70"/>
    </row>
    <row r="23" spans="1:16" ht="24.75" customHeight="1">
      <c r="A23" s="65"/>
      <c r="B23" s="65"/>
      <c r="D23" s="72" t="s">
        <v>148</v>
      </c>
      <c r="E23" s="65"/>
      <c r="F23" s="67"/>
      <c r="G23" s="67"/>
      <c r="H23" s="67"/>
      <c r="I23" s="67"/>
      <c r="J23" s="67"/>
      <c r="K23" s="67"/>
      <c r="L23" s="68"/>
      <c r="M23" s="65"/>
      <c r="N23" s="69"/>
      <c r="O23" s="65"/>
      <c r="P23" s="70"/>
    </row>
    <row r="24" spans="1:16" ht="24.75" customHeight="1">
      <c r="A24" s="65"/>
      <c r="B24" s="65"/>
      <c r="D24" s="72" t="s">
        <v>149</v>
      </c>
      <c r="E24" s="65"/>
      <c r="F24" s="67"/>
      <c r="G24" s="67"/>
      <c r="H24" s="67"/>
      <c r="I24" s="67"/>
      <c r="J24" s="67"/>
      <c r="K24" s="67"/>
      <c r="L24" s="68"/>
      <c r="M24" s="65"/>
      <c r="N24" s="69"/>
      <c r="O24" s="65"/>
      <c r="P24" s="70"/>
    </row>
    <row r="25" spans="1:16" ht="24.75" customHeight="1">
      <c r="A25" s="65"/>
      <c r="B25" s="65"/>
      <c r="C25" s="72"/>
      <c r="D25" s="72" t="s">
        <v>150</v>
      </c>
      <c r="E25" s="65"/>
      <c r="F25" s="67"/>
      <c r="G25" s="67"/>
      <c r="H25" s="67"/>
      <c r="I25" s="67"/>
      <c r="J25" s="67"/>
      <c r="K25" s="67"/>
      <c r="L25" s="68"/>
      <c r="M25" s="65"/>
      <c r="N25" s="69"/>
      <c r="O25" s="65"/>
      <c r="P25" s="70"/>
    </row>
    <row r="26" spans="1:16" ht="24.75" customHeight="1">
      <c r="A26" s="65"/>
      <c r="B26" s="65"/>
      <c r="C26" s="72"/>
      <c r="D26" s="72" t="s">
        <v>151</v>
      </c>
      <c r="E26" s="65"/>
      <c r="F26" s="67"/>
      <c r="G26" s="67"/>
      <c r="H26" s="67"/>
      <c r="I26" s="67"/>
      <c r="J26" s="67"/>
      <c r="K26" s="67"/>
      <c r="L26" s="68"/>
      <c r="M26" s="65"/>
      <c r="N26" s="69"/>
      <c r="O26" s="65"/>
      <c r="P26" s="70"/>
    </row>
    <row r="27" spans="1:16" ht="15">
      <c r="A27" s="65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68"/>
      <c r="M27" s="65"/>
      <c r="N27" s="69"/>
      <c r="O27" s="65"/>
      <c r="P27" s="70"/>
    </row>
    <row r="28" spans="1:16" ht="15">
      <c r="A28" s="65"/>
      <c r="B28" s="65"/>
      <c r="C28" s="65"/>
      <c r="D28" s="65"/>
      <c r="E28" s="65"/>
      <c r="F28" s="67"/>
      <c r="G28" s="67"/>
      <c r="H28" s="67"/>
      <c r="I28" s="67"/>
      <c r="J28" s="67"/>
      <c r="K28" s="67"/>
      <c r="L28" s="68"/>
      <c r="M28" s="65"/>
      <c r="N28" s="69"/>
      <c r="O28" s="65"/>
      <c r="P28" s="70"/>
    </row>
    <row r="29" spans="1:16" ht="15">
      <c r="A29" s="65"/>
      <c r="B29" s="65"/>
      <c r="C29" s="65"/>
      <c r="D29" s="65"/>
      <c r="E29" s="65"/>
      <c r="F29" s="67"/>
      <c r="G29" s="67"/>
      <c r="H29" s="67"/>
      <c r="I29" s="67"/>
      <c r="J29" s="67"/>
      <c r="K29" s="67"/>
      <c r="L29" s="68"/>
      <c r="M29" s="65"/>
      <c r="N29" s="69"/>
      <c r="O29" s="65"/>
      <c r="P29" s="70"/>
    </row>
    <row r="30" spans="1:16" ht="15">
      <c r="A30" s="65"/>
      <c r="B30" s="65"/>
      <c r="C30" s="65"/>
      <c r="D30" s="65"/>
      <c r="E30" s="65"/>
      <c r="F30" s="67"/>
      <c r="G30" s="67"/>
      <c r="H30" s="67"/>
      <c r="I30" s="67"/>
      <c r="J30" s="67"/>
      <c r="K30" s="67"/>
      <c r="L30" s="68"/>
      <c r="M30" s="65"/>
      <c r="N30" s="69"/>
      <c r="O30" s="65"/>
      <c r="P30" s="70"/>
    </row>
    <row r="31" spans="1:16" ht="15">
      <c r="A31" s="65"/>
      <c r="B31" s="65"/>
      <c r="C31" s="65"/>
      <c r="D31" s="65"/>
      <c r="E31" s="65"/>
      <c r="F31" s="67"/>
      <c r="G31" s="67"/>
      <c r="H31" s="67"/>
      <c r="I31" s="67"/>
      <c r="J31" s="67"/>
      <c r="K31" s="67"/>
      <c r="L31" s="68"/>
      <c r="M31" s="65"/>
      <c r="N31" s="69"/>
      <c r="O31" s="65"/>
      <c r="P31" s="70"/>
    </row>
    <row r="32" spans="1:16" ht="15">
      <c r="A32" s="65"/>
      <c r="B32" s="65"/>
      <c r="C32" s="65"/>
      <c r="D32" s="65"/>
      <c r="E32" s="65"/>
      <c r="F32" s="67"/>
      <c r="G32" s="67"/>
      <c r="H32" s="67"/>
      <c r="I32" s="67"/>
      <c r="J32" s="67"/>
      <c r="K32" s="67"/>
      <c r="L32" s="68"/>
      <c r="M32" s="65"/>
      <c r="N32" s="69"/>
      <c r="O32" s="65"/>
      <c r="P32" s="70"/>
    </row>
    <row r="33" spans="1:16" ht="15">
      <c r="A33" s="65"/>
      <c r="B33" s="65"/>
      <c r="C33" s="65"/>
      <c r="D33" s="65"/>
      <c r="E33" s="65"/>
      <c r="F33" s="67"/>
      <c r="G33" s="67"/>
      <c r="H33" s="67"/>
      <c r="I33" s="67"/>
      <c r="J33" s="67"/>
      <c r="K33" s="67"/>
      <c r="L33" s="68"/>
      <c r="M33" s="65"/>
      <c r="N33" s="69"/>
      <c r="O33" s="65"/>
      <c r="P33" s="70"/>
    </row>
    <row r="34" spans="1:16" ht="15">
      <c r="A34" s="65"/>
      <c r="B34" s="65"/>
      <c r="C34" s="65"/>
      <c r="D34" s="65"/>
      <c r="E34" s="65"/>
      <c r="F34" s="67"/>
      <c r="G34" s="67"/>
      <c r="H34" s="67"/>
      <c r="I34" s="67"/>
      <c r="J34" s="67"/>
      <c r="K34" s="67"/>
      <c r="L34" s="68"/>
      <c r="M34" s="65"/>
      <c r="N34" s="69"/>
      <c r="O34" s="65"/>
      <c r="P34" s="70"/>
    </row>
    <row r="35" spans="1:16" ht="15">
      <c r="A35" s="65"/>
      <c r="B35" s="65"/>
      <c r="C35" s="65"/>
      <c r="D35" s="65"/>
      <c r="E35" s="65"/>
      <c r="F35" s="67"/>
      <c r="G35" s="67"/>
      <c r="H35" s="67"/>
      <c r="I35" s="67"/>
      <c r="J35" s="67"/>
      <c r="K35" s="67"/>
      <c r="L35" s="68"/>
      <c r="M35" s="65"/>
      <c r="N35" s="69"/>
      <c r="O35" s="65"/>
      <c r="P35" s="70"/>
    </row>
    <row r="36" spans="1:16" ht="15">
      <c r="A36" s="65"/>
      <c r="B36" s="65"/>
      <c r="C36" s="65"/>
      <c r="D36" s="65"/>
      <c r="E36" s="65"/>
      <c r="F36" s="67"/>
      <c r="G36" s="67"/>
      <c r="H36" s="67"/>
      <c r="I36" s="67"/>
      <c r="J36" s="67"/>
      <c r="K36" s="67"/>
      <c r="L36" s="68"/>
      <c r="M36" s="65"/>
      <c r="N36" s="69"/>
      <c r="O36" s="65"/>
      <c r="P36" s="70"/>
    </row>
    <row r="37" spans="1:16" ht="15">
      <c r="A37" s="65"/>
      <c r="B37" s="65"/>
      <c r="C37" s="65"/>
      <c r="D37" s="65"/>
      <c r="E37" s="65"/>
      <c r="F37" s="67"/>
      <c r="G37" s="67"/>
      <c r="H37" s="67"/>
      <c r="I37" s="67"/>
      <c r="J37" s="67"/>
      <c r="K37" s="67"/>
      <c r="L37" s="68"/>
      <c r="M37" s="65"/>
      <c r="N37" s="69"/>
      <c r="O37" s="65"/>
      <c r="P37" s="70"/>
    </row>
    <row r="38" spans="1:16" ht="15">
      <c r="A38" s="65"/>
      <c r="B38" s="65"/>
      <c r="C38" s="65"/>
      <c r="D38" s="65"/>
      <c r="E38" s="65"/>
      <c r="F38" s="67"/>
      <c r="G38" s="67"/>
      <c r="H38" s="67"/>
      <c r="I38" s="67"/>
      <c r="J38" s="67"/>
      <c r="K38" s="67"/>
      <c r="L38" s="68"/>
      <c r="M38" s="65"/>
      <c r="N38" s="69"/>
      <c r="O38" s="65"/>
      <c r="P38" s="70"/>
    </row>
    <row r="39" spans="1:16" ht="15">
      <c r="A39" s="65"/>
      <c r="B39" s="65"/>
      <c r="C39" s="65"/>
      <c r="D39" s="65"/>
      <c r="E39" s="65"/>
      <c r="F39" s="67"/>
      <c r="G39" s="67"/>
      <c r="H39" s="67"/>
      <c r="I39" s="67"/>
      <c r="J39" s="67"/>
      <c r="K39" s="67"/>
      <c r="L39" s="68"/>
      <c r="M39" s="65"/>
      <c r="N39" s="69"/>
      <c r="O39" s="65"/>
      <c r="P39" s="70"/>
    </row>
    <row r="40" spans="1:16" ht="15">
      <c r="A40" s="65"/>
      <c r="B40" s="65"/>
      <c r="C40" s="65"/>
      <c r="D40" s="65"/>
      <c r="E40" s="65"/>
      <c r="F40" s="67"/>
      <c r="G40" s="67"/>
      <c r="H40" s="67"/>
      <c r="I40" s="67"/>
      <c r="J40" s="67"/>
      <c r="K40" s="67"/>
      <c r="L40" s="68"/>
      <c r="M40" s="65"/>
      <c r="N40" s="69"/>
      <c r="O40" s="65"/>
      <c r="P40" s="70"/>
    </row>
    <row r="41" spans="1:16" ht="15">
      <c r="A41" s="65"/>
      <c r="B41" s="65"/>
      <c r="C41" s="65"/>
      <c r="D41" s="65"/>
      <c r="E41" s="65"/>
      <c r="F41" s="67"/>
      <c r="G41" s="67"/>
      <c r="H41" s="67"/>
      <c r="I41" s="67"/>
      <c r="J41" s="67"/>
      <c r="K41" s="67"/>
      <c r="L41" s="68"/>
      <c r="M41" s="65"/>
      <c r="N41" s="69"/>
      <c r="O41" s="65"/>
      <c r="P41" s="70"/>
    </row>
    <row r="42" spans="1:16" ht="15">
      <c r="A42" s="65"/>
      <c r="B42" s="65"/>
      <c r="C42" s="65"/>
      <c r="D42" s="65"/>
      <c r="E42" s="65"/>
      <c r="F42" s="67"/>
      <c r="G42" s="67"/>
      <c r="H42" s="67"/>
      <c r="I42" s="67"/>
      <c r="J42" s="67"/>
      <c r="K42" s="67"/>
      <c r="L42" s="68"/>
      <c r="M42" s="65"/>
      <c r="N42" s="69"/>
      <c r="O42" s="65"/>
      <c r="P42" s="70"/>
    </row>
    <row r="43" spans="1:16" ht="15">
      <c r="A43" s="65"/>
      <c r="B43" s="65"/>
      <c r="C43" s="65"/>
      <c r="D43" s="65"/>
      <c r="E43" s="65"/>
      <c r="F43" s="67"/>
      <c r="G43" s="67"/>
      <c r="H43" s="67"/>
      <c r="I43" s="67"/>
      <c r="J43" s="67"/>
      <c r="K43" s="65"/>
      <c r="L43" s="68"/>
      <c r="M43" s="65"/>
      <c r="N43" s="69"/>
      <c r="O43" s="65"/>
      <c r="P43" s="70"/>
    </row>
    <row r="44" spans="1:16" ht="15">
      <c r="A44" s="65"/>
      <c r="B44" s="65"/>
      <c r="C44" s="65"/>
      <c r="D44" s="65"/>
      <c r="E44" s="65"/>
      <c r="F44" s="67"/>
      <c r="G44" s="67"/>
      <c r="H44" s="67"/>
      <c r="I44" s="67"/>
      <c r="J44" s="67"/>
      <c r="K44" s="65"/>
      <c r="L44" s="68"/>
      <c r="M44" s="65"/>
      <c r="N44" s="69"/>
      <c r="O44" s="65"/>
      <c r="P44" s="70"/>
    </row>
    <row r="45" spans="1:16" ht="15">
      <c r="A45" s="65"/>
      <c r="B45" s="65"/>
      <c r="C45" s="65"/>
      <c r="D45" s="65"/>
      <c r="E45" s="65"/>
      <c r="F45" s="67"/>
      <c r="G45" s="67"/>
      <c r="H45" s="67"/>
      <c r="I45" s="67"/>
      <c r="J45" s="67"/>
      <c r="K45" s="65"/>
      <c r="L45" s="68"/>
      <c r="M45" s="65"/>
      <c r="N45" s="69"/>
      <c r="O45" s="65"/>
      <c r="P45" s="70"/>
    </row>
    <row r="46" spans="1:16" ht="15">
      <c r="A46" s="65"/>
      <c r="B46" s="65"/>
      <c r="C46" s="65"/>
      <c r="D46" s="65"/>
      <c r="E46" s="65"/>
      <c r="F46" s="67"/>
      <c r="G46" s="67"/>
      <c r="H46" s="67"/>
      <c r="I46" s="67"/>
      <c r="J46" s="67"/>
      <c r="K46" s="65"/>
      <c r="L46" s="68"/>
      <c r="M46" s="65"/>
      <c r="N46" s="69"/>
      <c r="O46" s="65"/>
      <c r="P46" s="70"/>
    </row>
    <row r="47" spans="1:16" ht="15">
      <c r="A47" s="65"/>
      <c r="B47" s="65"/>
      <c r="C47" s="65"/>
      <c r="D47" s="65"/>
      <c r="E47" s="65"/>
      <c r="F47" s="67"/>
      <c r="G47" s="67"/>
      <c r="H47" s="67"/>
      <c r="I47" s="67"/>
      <c r="J47" s="67"/>
      <c r="K47" s="65"/>
      <c r="L47" s="68"/>
      <c r="M47" s="65"/>
      <c r="N47" s="69"/>
      <c r="O47" s="65"/>
      <c r="P47" s="70"/>
    </row>
    <row r="48" spans="1:16" ht="15">
      <c r="A48" s="65"/>
      <c r="B48" s="65"/>
      <c r="C48" s="65"/>
      <c r="D48" s="65"/>
      <c r="E48" s="65"/>
      <c r="F48" s="67"/>
      <c r="G48" s="67"/>
      <c r="H48" s="67"/>
      <c r="I48" s="67"/>
      <c r="J48" s="67"/>
      <c r="K48" s="65"/>
      <c r="L48" s="68"/>
      <c r="M48" s="65"/>
      <c r="N48" s="69"/>
      <c r="O48" s="65"/>
      <c r="P48" s="70"/>
    </row>
    <row r="49" spans="1:16" ht="15">
      <c r="A49" s="65"/>
      <c r="B49" s="65"/>
      <c r="C49" s="65"/>
      <c r="D49" s="65"/>
      <c r="E49" s="65"/>
      <c r="F49" s="67"/>
      <c r="G49" s="67"/>
      <c r="H49" s="67"/>
      <c r="I49" s="67"/>
      <c r="J49" s="67"/>
      <c r="K49" s="65"/>
      <c r="L49" s="68"/>
      <c r="M49" s="65"/>
      <c r="N49" s="69"/>
      <c r="O49" s="65"/>
      <c r="P49" s="70"/>
    </row>
    <row r="50" spans="1:16" ht="15">
      <c r="A50" s="65"/>
      <c r="B50" s="65"/>
      <c r="C50" s="65"/>
      <c r="D50" s="65"/>
      <c r="E50" s="65"/>
      <c r="F50" s="67"/>
      <c r="G50" s="67"/>
      <c r="H50" s="67"/>
      <c r="I50" s="67"/>
      <c r="J50" s="67"/>
      <c r="K50" s="65"/>
      <c r="L50" s="68"/>
      <c r="M50" s="65"/>
      <c r="N50" s="69"/>
      <c r="O50" s="65"/>
      <c r="P50" s="70"/>
    </row>
    <row r="51" spans="1:16" ht="15">
      <c r="A51" s="65"/>
      <c r="B51" s="65"/>
      <c r="C51" s="65"/>
      <c r="D51" s="65"/>
      <c r="E51" s="65"/>
      <c r="F51" s="67"/>
      <c r="G51" s="67"/>
      <c r="H51" s="67"/>
      <c r="I51" s="67"/>
      <c r="J51" s="67"/>
      <c r="K51" s="65"/>
      <c r="L51" s="68"/>
      <c r="M51" s="65"/>
      <c r="N51" s="69"/>
      <c r="O51" s="65"/>
      <c r="P51" s="70"/>
    </row>
    <row r="52" spans="1:16" ht="15">
      <c r="A52" s="65"/>
      <c r="B52" s="65"/>
      <c r="C52" s="65"/>
      <c r="D52" s="65"/>
      <c r="E52" s="65"/>
      <c r="F52" s="67"/>
      <c r="G52" s="67"/>
      <c r="H52" s="67"/>
      <c r="I52" s="67"/>
      <c r="J52" s="67"/>
      <c r="K52" s="65"/>
      <c r="L52" s="68"/>
      <c r="M52" s="65"/>
      <c r="N52" s="69"/>
      <c r="O52" s="65"/>
      <c r="P52" s="70"/>
    </row>
    <row r="53" spans="1:16" ht="15">
      <c r="A53" s="65"/>
      <c r="B53" s="65"/>
      <c r="C53" s="65"/>
      <c r="D53" s="65"/>
      <c r="E53" s="65"/>
      <c r="F53" s="67"/>
      <c r="G53" s="67"/>
      <c r="H53" s="67"/>
      <c r="I53" s="67"/>
      <c r="J53" s="67"/>
      <c r="K53" s="65"/>
      <c r="L53" s="68"/>
      <c r="M53" s="65"/>
      <c r="N53" s="69"/>
      <c r="O53" s="65"/>
      <c r="P53" s="70"/>
    </row>
    <row r="54" spans="1:16" ht="15">
      <c r="A54" s="65"/>
      <c r="B54" s="65"/>
      <c r="C54" s="65"/>
      <c r="D54" s="65"/>
      <c r="E54" s="65"/>
      <c r="F54" s="67"/>
      <c r="G54" s="67"/>
      <c r="H54" s="67"/>
      <c r="I54" s="67"/>
      <c r="J54" s="67"/>
      <c r="K54" s="65"/>
      <c r="L54" s="68"/>
      <c r="M54" s="65"/>
      <c r="N54" s="69"/>
      <c r="O54" s="65"/>
      <c r="P54" s="70"/>
    </row>
    <row r="55" spans="1:16" ht="15">
      <c r="A55" s="65"/>
      <c r="B55" s="65"/>
      <c r="C55" s="65"/>
      <c r="D55" s="65"/>
      <c r="E55" s="65"/>
      <c r="F55" s="67"/>
      <c r="G55" s="67"/>
      <c r="H55" s="67"/>
      <c r="I55" s="67"/>
      <c r="J55" s="67"/>
      <c r="K55" s="65"/>
      <c r="L55" s="68"/>
      <c r="M55" s="65"/>
      <c r="N55" s="69"/>
      <c r="O55" s="65"/>
      <c r="P55" s="70"/>
    </row>
    <row r="56" spans="1:16" ht="15">
      <c r="A56" s="65"/>
      <c r="B56" s="65"/>
      <c r="C56" s="65"/>
      <c r="D56" s="65"/>
      <c r="E56" s="65"/>
      <c r="F56" s="67"/>
      <c r="G56" s="67"/>
      <c r="H56" s="67"/>
      <c r="I56" s="67"/>
      <c r="J56" s="67"/>
      <c r="K56" s="65"/>
      <c r="L56" s="68"/>
      <c r="M56" s="65"/>
      <c r="N56" s="69"/>
      <c r="O56" s="65"/>
      <c r="P56" s="70"/>
    </row>
    <row r="57" spans="1:16" ht="15">
      <c r="A57" s="65"/>
      <c r="B57" s="65"/>
      <c r="C57" s="65"/>
      <c r="D57" s="65"/>
      <c r="E57" s="65"/>
      <c r="F57" s="67"/>
      <c r="G57" s="67"/>
      <c r="H57" s="67"/>
      <c r="I57" s="67"/>
      <c r="J57" s="67"/>
      <c r="K57" s="65"/>
      <c r="L57" s="68"/>
      <c r="M57" s="65"/>
      <c r="N57" s="69"/>
      <c r="O57" s="65"/>
      <c r="P57" s="70"/>
    </row>
    <row r="58" spans="1:16" ht="15">
      <c r="A58" s="65"/>
      <c r="B58" s="70"/>
      <c r="C58" s="65"/>
      <c r="D58" s="65"/>
      <c r="E58" s="65"/>
      <c r="F58" s="65"/>
      <c r="G58" s="65"/>
      <c r="H58" s="65"/>
      <c r="I58" s="65"/>
      <c r="J58" s="65"/>
      <c r="K58" s="65"/>
      <c r="L58" s="68"/>
      <c r="M58" s="65"/>
      <c r="N58" s="69"/>
      <c r="O58" s="65"/>
      <c r="P58" s="70"/>
    </row>
    <row r="59" spans="1:16" ht="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8"/>
      <c r="M59" s="65"/>
      <c r="N59" s="69"/>
      <c r="O59" s="65"/>
      <c r="P59" s="70"/>
    </row>
    <row r="60" spans="1:16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8"/>
      <c r="M60" s="65"/>
      <c r="N60" s="69"/>
      <c r="O60" s="65"/>
      <c r="P60" s="70"/>
    </row>
    <row r="61" spans="1:16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8"/>
      <c r="M61" s="65"/>
      <c r="N61" s="69"/>
      <c r="O61" s="65"/>
      <c r="P61" s="70"/>
    </row>
    <row r="62" spans="1:16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8"/>
      <c r="M62" s="65"/>
      <c r="N62" s="69"/>
      <c r="O62" s="65"/>
      <c r="P62" s="70"/>
    </row>
    <row r="63" spans="1:16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8"/>
      <c r="M63" s="65"/>
      <c r="N63" s="69"/>
      <c r="O63" s="65"/>
      <c r="P63" s="70"/>
    </row>
    <row r="64" spans="1:16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8"/>
      <c r="M64" s="65"/>
      <c r="N64" s="69"/>
      <c r="O64" s="65"/>
      <c r="P64" s="70"/>
    </row>
    <row r="65" spans="1:16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8"/>
      <c r="M65" s="65"/>
      <c r="N65" s="69"/>
      <c r="O65" s="65"/>
      <c r="P65" s="70"/>
    </row>
    <row r="66" spans="1:16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8"/>
      <c r="M66" s="65"/>
      <c r="N66" s="69"/>
      <c r="O66" s="65"/>
      <c r="P66" s="70"/>
    </row>
    <row r="67" spans="1:16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8"/>
      <c r="M67" s="65"/>
      <c r="N67" s="69"/>
      <c r="O67" s="65"/>
      <c r="P67" s="70"/>
    </row>
    <row r="68" spans="1:16" ht="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8"/>
      <c r="M68" s="65"/>
      <c r="N68" s="69"/>
      <c r="O68" s="65"/>
      <c r="P68" s="70"/>
    </row>
    <row r="69" spans="1:16" ht="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8"/>
      <c r="M69" s="65"/>
      <c r="N69" s="69"/>
      <c r="O69" s="65"/>
      <c r="P69" s="70"/>
    </row>
    <row r="70" spans="1:16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8"/>
      <c r="M70" s="65"/>
      <c r="N70" s="69"/>
      <c r="O70" s="65"/>
      <c r="P70" s="70"/>
    </row>
    <row r="71" spans="1:16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8"/>
      <c r="M71" s="65"/>
      <c r="N71" s="69"/>
      <c r="O71" s="65"/>
      <c r="P71" s="70"/>
    </row>
    <row r="72" spans="1:16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8"/>
      <c r="M72" s="65"/>
      <c r="N72" s="69"/>
      <c r="O72" s="65"/>
      <c r="P72" s="70"/>
    </row>
    <row r="73" spans="1:16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8"/>
      <c r="M73" s="65"/>
      <c r="N73" s="69"/>
      <c r="O73" s="65"/>
      <c r="P73" s="70"/>
    </row>
    <row r="74" spans="1:16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8"/>
      <c r="M74" s="65"/>
      <c r="N74" s="69"/>
      <c r="O74" s="65"/>
      <c r="P74" s="70"/>
    </row>
    <row r="75" spans="1:16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8"/>
      <c r="M75" s="65"/>
      <c r="N75" s="69"/>
      <c r="O75" s="65"/>
      <c r="P75" s="70"/>
    </row>
    <row r="76" spans="1:16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70"/>
    </row>
    <row r="77" spans="1:16" ht="15">
      <c r="A77" s="65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5">
      <c r="A78" s="65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5">
      <c r="A79" s="65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ht="15">
      <c r="A80" s="73"/>
    </row>
    <row r="81" ht="15">
      <c r="A81" s="74"/>
    </row>
    <row r="82" ht="15">
      <c r="A82" s="74"/>
    </row>
    <row r="83" ht="15">
      <c r="A83" s="74"/>
    </row>
    <row r="84" ht="15">
      <c r="A84" s="74"/>
    </row>
    <row r="85" ht="15">
      <c r="A85" s="74"/>
    </row>
    <row r="86" ht="15">
      <c r="A86" s="74"/>
    </row>
    <row r="87" ht="15">
      <c r="A87" s="74"/>
    </row>
    <row r="88" ht="15">
      <c r="A88" s="74"/>
    </row>
    <row r="89" ht="15">
      <c r="A89" s="74"/>
    </row>
    <row r="90" ht="15">
      <c r="A90" s="74"/>
    </row>
    <row r="91" ht="15">
      <c r="A91" s="74"/>
    </row>
    <row r="92" ht="15">
      <c r="A92" s="74"/>
    </row>
    <row r="93" ht="15">
      <c r="A93" s="74"/>
    </row>
    <row r="94" ht="15">
      <c r="A94" s="74"/>
    </row>
    <row r="95" ht="15">
      <c r="A95" s="74"/>
    </row>
    <row r="96" ht="15">
      <c r="A96" s="74"/>
    </row>
    <row r="97" ht="15">
      <c r="A97" s="74"/>
    </row>
    <row r="98" ht="15">
      <c r="A98" s="74"/>
    </row>
    <row r="99" ht="15">
      <c r="A99" s="74"/>
    </row>
    <row r="100" ht="15">
      <c r="A100" s="74"/>
    </row>
    <row r="101" ht="15">
      <c r="A101" s="74"/>
    </row>
    <row r="102" ht="15">
      <c r="A102" s="74"/>
    </row>
    <row r="103" ht="15">
      <c r="A103" s="74"/>
    </row>
    <row r="104" ht="15">
      <c r="A104" s="74"/>
    </row>
    <row r="105" ht="15">
      <c r="A105" s="74"/>
    </row>
    <row r="106" ht="15">
      <c r="A106" s="74"/>
    </row>
    <row r="107" ht="15">
      <c r="A107" s="74"/>
    </row>
    <row r="108" ht="15">
      <c r="A108" s="74"/>
    </row>
    <row r="109" ht="15">
      <c r="A109" s="74"/>
    </row>
    <row r="110" ht="15">
      <c r="A110" s="74"/>
    </row>
    <row r="111" ht="15">
      <c r="A111" s="74"/>
    </row>
    <row r="112" ht="15">
      <c r="A112" s="74"/>
    </row>
    <row r="113" ht="15">
      <c r="A113" s="74"/>
    </row>
    <row r="114" ht="15">
      <c r="A114" s="74"/>
    </row>
    <row r="115" ht="15">
      <c r="A115" s="74"/>
    </row>
    <row r="116" ht="15">
      <c r="A116" s="74"/>
    </row>
    <row r="117" ht="15">
      <c r="A117" s="74"/>
    </row>
    <row r="118" ht="15">
      <c r="A118" s="74"/>
    </row>
    <row r="119" ht="15">
      <c r="A119" s="74"/>
    </row>
    <row r="120" ht="15">
      <c r="A120" s="74"/>
    </row>
    <row r="121" ht="15">
      <c r="A121" s="74"/>
    </row>
    <row r="122" ht="15">
      <c r="A122" s="74"/>
    </row>
    <row r="123" ht="15">
      <c r="A123" s="74"/>
    </row>
    <row r="124" ht="15">
      <c r="A124" s="74"/>
    </row>
    <row r="125" ht="15">
      <c r="A125" s="74"/>
    </row>
    <row r="126" ht="15">
      <c r="A126" s="74"/>
    </row>
    <row r="127" ht="15">
      <c r="A127" s="74"/>
    </row>
    <row r="128" ht="15">
      <c r="A128" s="74"/>
    </row>
    <row r="129" ht="15">
      <c r="A129" s="74"/>
    </row>
    <row r="130" ht="15">
      <c r="A130" s="74"/>
    </row>
    <row r="131" ht="15">
      <c r="A131" s="74"/>
    </row>
    <row r="132" ht="15">
      <c r="A132" s="74"/>
    </row>
    <row r="133" ht="15">
      <c r="A133" s="74"/>
    </row>
    <row r="134" ht="15">
      <c r="A134" s="74"/>
    </row>
    <row r="135" ht="15">
      <c r="A135" s="74"/>
    </row>
    <row r="136" ht="15">
      <c r="A136" s="74"/>
    </row>
    <row r="137" ht="15">
      <c r="A137" s="74"/>
    </row>
    <row r="138" ht="15">
      <c r="A138" s="74"/>
    </row>
    <row r="139" ht="15">
      <c r="A139" s="74"/>
    </row>
    <row r="140" ht="15">
      <c r="A140" s="74"/>
    </row>
    <row r="141" ht="15">
      <c r="A141" s="74"/>
    </row>
    <row r="142" ht="15">
      <c r="A142" s="74"/>
    </row>
    <row r="143" ht="15">
      <c r="A143" s="74"/>
    </row>
    <row r="144" ht="15">
      <c r="A144" s="74"/>
    </row>
    <row r="145" ht="15">
      <c r="A145" s="74"/>
    </row>
    <row r="146" ht="15">
      <c r="A146" s="74"/>
    </row>
    <row r="147" ht="15">
      <c r="A147" s="74"/>
    </row>
    <row r="148" ht="15">
      <c r="A148" s="74"/>
    </row>
    <row r="149" ht="15">
      <c r="A149" s="74"/>
    </row>
    <row r="150" ht="15">
      <c r="A150" s="74"/>
    </row>
    <row r="151" ht="15">
      <c r="A151" s="74"/>
    </row>
    <row r="152" ht="15">
      <c r="A152" s="74"/>
    </row>
    <row r="153" ht="15">
      <c r="A153" s="74"/>
    </row>
    <row r="154" ht="15">
      <c r="A154" s="74"/>
    </row>
    <row r="155" ht="15">
      <c r="A155" s="74"/>
    </row>
    <row r="156" ht="15">
      <c r="A156" s="74"/>
    </row>
    <row r="157" ht="15">
      <c r="A157" s="74"/>
    </row>
    <row r="158" ht="15">
      <c r="A158" s="74"/>
    </row>
    <row r="159" ht="15">
      <c r="A159" s="74"/>
    </row>
    <row r="160" ht="15">
      <c r="A160" s="74"/>
    </row>
    <row r="161" ht="15">
      <c r="A161" s="74"/>
    </row>
    <row r="162" ht="15">
      <c r="A162" s="74"/>
    </row>
    <row r="163" ht="15">
      <c r="A163" s="74"/>
    </row>
    <row r="164" ht="15">
      <c r="A164" s="74"/>
    </row>
    <row r="165" ht="15">
      <c r="A165" s="74"/>
    </row>
    <row r="166" ht="15">
      <c r="A166" s="74"/>
    </row>
    <row r="167" ht="15">
      <c r="A167" s="74"/>
    </row>
    <row r="168" ht="15">
      <c r="A168" s="74"/>
    </row>
    <row r="169" ht="15">
      <c r="A169" s="74"/>
    </row>
    <row r="170" ht="15">
      <c r="A170" s="74"/>
    </row>
    <row r="171" ht="15">
      <c r="A171" s="74"/>
    </row>
    <row r="172" ht="15">
      <c r="A172" s="74"/>
    </row>
    <row r="173" ht="15">
      <c r="A173" s="74"/>
    </row>
    <row r="174" ht="15">
      <c r="A174" s="74"/>
    </row>
    <row r="175" ht="15">
      <c r="A175" s="74"/>
    </row>
    <row r="176" ht="15">
      <c r="A176" s="74"/>
    </row>
    <row r="177" ht="15">
      <c r="A177" s="74"/>
    </row>
    <row r="178" ht="15">
      <c r="A178" s="74"/>
    </row>
    <row r="179" ht="15">
      <c r="A179" s="74"/>
    </row>
    <row r="180" ht="15">
      <c r="A180" s="74"/>
    </row>
    <row r="181" ht="15">
      <c r="A181" s="74"/>
    </row>
    <row r="182" ht="15">
      <c r="A182" s="74"/>
    </row>
    <row r="183" ht="15">
      <c r="A183" s="74"/>
    </row>
    <row r="184" ht="15">
      <c r="A184" s="74"/>
    </row>
    <row r="185" ht="15">
      <c r="A185" s="74"/>
    </row>
    <row r="186" ht="15">
      <c r="A186" s="74"/>
    </row>
    <row r="187" ht="15">
      <c r="A187" s="74"/>
    </row>
    <row r="188" ht="15">
      <c r="A188" s="74"/>
    </row>
  </sheetData>
  <sheetProtection/>
  <mergeCells count="16">
    <mergeCell ref="Q4:Q5"/>
    <mergeCell ref="A1:O1"/>
    <mergeCell ref="A2:O2"/>
    <mergeCell ref="A3:O3"/>
    <mergeCell ref="A4:A5"/>
    <mergeCell ref="B4:B5"/>
    <mergeCell ref="C4:C5"/>
    <mergeCell ref="D4:D5"/>
    <mergeCell ref="E4:E5"/>
    <mergeCell ref="F4:J4"/>
    <mergeCell ref="K4:K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3">
      <selection activeCell="S11" sqref="S11"/>
    </sheetView>
  </sheetViews>
  <sheetFormatPr defaultColWidth="9.140625" defaultRowHeight="15"/>
  <cols>
    <col min="1" max="1" width="5.28125" style="0" customWidth="1"/>
    <col min="2" max="2" width="8.8515625" style="0" customWidth="1"/>
    <col min="3" max="3" width="28.7109375" style="0" customWidth="1"/>
    <col min="4" max="4" width="6.140625" style="0" customWidth="1"/>
    <col min="5" max="5" width="18.8515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5.7109375" style="0" customWidth="1"/>
    <col min="10" max="10" width="5.57421875" style="0" customWidth="1"/>
    <col min="11" max="11" width="5.8515625" style="0" customWidth="1"/>
    <col min="12" max="12" width="11.7109375" style="0" customWidth="1"/>
    <col min="13" max="13" width="5.8515625" style="0" customWidth="1"/>
    <col min="14" max="14" width="8.421875" style="0" customWidth="1"/>
    <col min="15" max="15" width="5.421875" style="0" customWidth="1"/>
    <col min="16" max="17" width="5.8515625" style="0" customWidth="1"/>
  </cols>
  <sheetData>
    <row r="1" spans="1:17" ht="2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9"/>
      <c r="Q1" s="49"/>
    </row>
    <row r="2" spans="1:17" ht="15">
      <c r="A2" s="115" t="s">
        <v>152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0"/>
      <c r="Q2" s="50"/>
    </row>
    <row r="3" spans="1:17" ht="15.75" thickBot="1">
      <c r="A3" s="116" t="s">
        <v>153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49"/>
      <c r="Q3" s="49"/>
    </row>
    <row r="4" spans="1:17" ht="21.75" customHeight="1">
      <c r="A4" s="117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19" t="s">
        <v>5</v>
      </c>
      <c r="G4" s="119"/>
      <c r="H4" s="119"/>
      <c r="I4" s="119"/>
      <c r="J4" s="119"/>
      <c r="K4" s="108" t="s">
        <v>6</v>
      </c>
      <c r="L4" s="108" t="s">
        <v>7</v>
      </c>
      <c r="M4" s="108" t="s">
        <v>8</v>
      </c>
      <c r="N4" s="108" t="s">
        <v>9</v>
      </c>
      <c r="O4" s="110" t="s">
        <v>10</v>
      </c>
      <c r="P4" s="120" t="s">
        <v>15</v>
      </c>
      <c r="Q4" s="113" t="s">
        <v>16</v>
      </c>
    </row>
    <row r="5" spans="1:17" ht="132" customHeight="1">
      <c r="A5" s="118"/>
      <c r="B5" s="109"/>
      <c r="C5" s="109"/>
      <c r="D5" s="109"/>
      <c r="E5" s="109"/>
      <c r="F5" s="51" t="s">
        <v>11</v>
      </c>
      <c r="G5" s="51" t="s">
        <v>12</v>
      </c>
      <c r="H5" s="51" t="s">
        <v>13</v>
      </c>
      <c r="I5" s="51" t="s">
        <v>14</v>
      </c>
      <c r="J5" s="51" t="s">
        <v>120</v>
      </c>
      <c r="K5" s="109"/>
      <c r="L5" s="109"/>
      <c r="M5" s="109"/>
      <c r="N5" s="109"/>
      <c r="O5" s="111"/>
      <c r="P5" s="120"/>
      <c r="Q5" s="113"/>
    </row>
    <row r="6" spans="1:17" ht="15" customHeight="1">
      <c r="A6" s="52">
        <v>1</v>
      </c>
      <c r="B6" s="53">
        <v>1007</v>
      </c>
      <c r="C6" s="53" t="s">
        <v>154</v>
      </c>
      <c r="D6" s="54">
        <v>24</v>
      </c>
      <c r="E6" s="53" t="s">
        <v>155</v>
      </c>
      <c r="F6" s="55">
        <v>10</v>
      </c>
      <c r="G6" s="55">
        <v>0</v>
      </c>
      <c r="H6" s="55">
        <v>10</v>
      </c>
      <c r="I6" s="55">
        <v>10</v>
      </c>
      <c r="J6" s="55">
        <v>8</v>
      </c>
      <c r="K6" s="55">
        <f aca="true" t="shared" si="0" ref="K6:K30">SUM(F6:J6)</f>
        <v>38</v>
      </c>
      <c r="L6" s="56">
        <f>K6/$P$6</f>
        <v>0.76</v>
      </c>
      <c r="M6" s="53">
        <v>1</v>
      </c>
      <c r="N6" s="57">
        <f aca="true" t="shared" si="1" ref="N6:N30">($Q$6-M6)/($Q$6-1)</f>
        <v>1</v>
      </c>
      <c r="O6" s="58" t="s">
        <v>123</v>
      </c>
      <c r="P6" s="49">
        <v>50</v>
      </c>
      <c r="Q6" s="49">
        <v>25</v>
      </c>
    </row>
    <row r="7" spans="1:15" ht="15" customHeight="1">
      <c r="A7" s="52">
        <v>2</v>
      </c>
      <c r="B7" s="53">
        <v>1017</v>
      </c>
      <c r="C7" s="75" t="s">
        <v>156</v>
      </c>
      <c r="D7" s="76">
        <v>17</v>
      </c>
      <c r="E7" s="75" t="s">
        <v>122</v>
      </c>
      <c r="F7" s="77">
        <v>7</v>
      </c>
      <c r="G7" s="77">
        <v>1</v>
      </c>
      <c r="H7" s="77">
        <v>10</v>
      </c>
      <c r="I7" s="77">
        <v>10</v>
      </c>
      <c r="J7" s="77">
        <v>10</v>
      </c>
      <c r="K7" s="55">
        <f t="shared" si="0"/>
        <v>38</v>
      </c>
      <c r="L7" s="56">
        <f aca="true" t="shared" si="2" ref="L7:L30">K7/$P$6</f>
        <v>0.76</v>
      </c>
      <c r="M7" s="53">
        <f>IF(L7=L6,M6,M6+1)</f>
        <v>1</v>
      </c>
      <c r="N7" s="57">
        <f t="shared" si="1"/>
        <v>1</v>
      </c>
      <c r="O7" s="58" t="s">
        <v>123</v>
      </c>
    </row>
    <row r="8" spans="1:15" ht="15" customHeight="1">
      <c r="A8" s="52">
        <v>3</v>
      </c>
      <c r="B8" s="53">
        <v>1008</v>
      </c>
      <c r="C8" s="53" t="s">
        <v>157</v>
      </c>
      <c r="D8" s="54">
        <v>14</v>
      </c>
      <c r="E8" s="53" t="s">
        <v>158</v>
      </c>
      <c r="F8" s="55">
        <v>10</v>
      </c>
      <c r="G8" s="55">
        <v>0</v>
      </c>
      <c r="H8" s="55">
        <v>6</v>
      </c>
      <c r="I8" s="55">
        <v>10</v>
      </c>
      <c r="J8" s="55">
        <v>10</v>
      </c>
      <c r="K8" s="55">
        <f t="shared" si="0"/>
        <v>36</v>
      </c>
      <c r="L8" s="56">
        <f t="shared" si="2"/>
        <v>0.72</v>
      </c>
      <c r="M8" s="53">
        <f aca="true" t="shared" si="3" ref="M8:M30">IF(L8=L7,M7,M7+1)</f>
        <v>2</v>
      </c>
      <c r="N8" s="57">
        <f t="shared" si="1"/>
        <v>0.9583333333333334</v>
      </c>
      <c r="O8" s="58" t="s">
        <v>125</v>
      </c>
    </row>
    <row r="9" spans="1:15" ht="15" customHeight="1">
      <c r="A9" s="52">
        <v>4</v>
      </c>
      <c r="B9" s="53">
        <v>1014</v>
      </c>
      <c r="C9" s="75" t="s">
        <v>159</v>
      </c>
      <c r="D9" s="76">
        <v>17</v>
      </c>
      <c r="E9" s="75" t="s">
        <v>160</v>
      </c>
      <c r="F9" s="77">
        <v>10</v>
      </c>
      <c r="G9" s="77">
        <v>10</v>
      </c>
      <c r="H9" s="77">
        <v>6</v>
      </c>
      <c r="I9" s="77">
        <v>0</v>
      </c>
      <c r="J9" s="77">
        <v>8</v>
      </c>
      <c r="K9" s="55">
        <f t="shared" si="0"/>
        <v>34</v>
      </c>
      <c r="L9" s="56">
        <f t="shared" si="2"/>
        <v>0.68</v>
      </c>
      <c r="M9" s="53">
        <f t="shared" si="3"/>
        <v>3</v>
      </c>
      <c r="N9" s="57">
        <f t="shared" si="1"/>
        <v>0.9166666666666666</v>
      </c>
      <c r="O9" s="58" t="s">
        <v>125</v>
      </c>
    </row>
    <row r="10" spans="1:15" ht="15" customHeight="1">
      <c r="A10" s="52">
        <v>5</v>
      </c>
      <c r="B10" s="53">
        <v>1023</v>
      </c>
      <c r="C10" s="75" t="s">
        <v>161</v>
      </c>
      <c r="D10" s="76">
        <v>17</v>
      </c>
      <c r="E10" s="75" t="s">
        <v>160</v>
      </c>
      <c r="F10" s="77">
        <v>10</v>
      </c>
      <c r="G10" s="77">
        <v>0</v>
      </c>
      <c r="H10" s="77">
        <v>6</v>
      </c>
      <c r="I10" s="77">
        <v>8</v>
      </c>
      <c r="J10" s="77">
        <v>10</v>
      </c>
      <c r="K10" s="55">
        <f t="shared" si="0"/>
        <v>34</v>
      </c>
      <c r="L10" s="56">
        <f t="shared" si="2"/>
        <v>0.68</v>
      </c>
      <c r="M10" s="53">
        <f t="shared" si="3"/>
        <v>3</v>
      </c>
      <c r="N10" s="57">
        <f t="shared" si="1"/>
        <v>0.9166666666666666</v>
      </c>
      <c r="O10" s="58" t="s">
        <v>125</v>
      </c>
    </row>
    <row r="11" spans="1:15" ht="15" customHeight="1">
      <c r="A11" s="52">
        <v>6</v>
      </c>
      <c r="B11" s="53">
        <v>1001</v>
      </c>
      <c r="C11" s="78" t="s">
        <v>162</v>
      </c>
      <c r="D11" s="79">
        <v>17</v>
      </c>
      <c r="E11" s="78" t="s">
        <v>122</v>
      </c>
      <c r="F11" s="55">
        <v>10</v>
      </c>
      <c r="G11" s="55">
        <v>1</v>
      </c>
      <c r="H11" s="55">
        <v>10</v>
      </c>
      <c r="I11" s="55">
        <v>1</v>
      </c>
      <c r="J11" s="55">
        <v>10</v>
      </c>
      <c r="K11" s="55">
        <f t="shared" si="0"/>
        <v>32</v>
      </c>
      <c r="L11" s="56">
        <f t="shared" si="2"/>
        <v>0.64</v>
      </c>
      <c r="M11" s="53">
        <f t="shared" si="3"/>
        <v>4</v>
      </c>
      <c r="N11" s="57">
        <f t="shared" si="1"/>
        <v>0.875</v>
      </c>
      <c r="O11" s="58" t="s">
        <v>125</v>
      </c>
    </row>
    <row r="12" spans="1:15" ht="15" customHeight="1">
      <c r="A12" s="52">
        <v>7</v>
      </c>
      <c r="B12" s="53">
        <v>1016</v>
      </c>
      <c r="C12" s="75" t="s">
        <v>163</v>
      </c>
      <c r="D12" s="76">
        <v>17</v>
      </c>
      <c r="E12" s="75" t="s">
        <v>160</v>
      </c>
      <c r="F12" s="77">
        <v>10</v>
      </c>
      <c r="G12" s="77">
        <v>1</v>
      </c>
      <c r="H12" s="77">
        <v>10</v>
      </c>
      <c r="I12" s="77">
        <v>0</v>
      </c>
      <c r="J12" s="77">
        <v>8</v>
      </c>
      <c r="K12" s="55">
        <f t="shared" si="0"/>
        <v>29</v>
      </c>
      <c r="L12" s="56">
        <f t="shared" si="2"/>
        <v>0.58</v>
      </c>
      <c r="M12" s="53">
        <f t="shared" si="3"/>
        <v>5</v>
      </c>
      <c r="N12" s="57">
        <f t="shared" si="1"/>
        <v>0.8333333333333334</v>
      </c>
      <c r="O12" s="58" t="s">
        <v>125</v>
      </c>
    </row>
    <row r="13" spans="1:15" ht="15" customHeight="1">
      <c r="A13" s="52">
        <v>8</v>
      </c>
      <c r="B13" s="53">
        <v>1004</v>
      </c>
      <c r="C13" s="53" t="s">
        <v>164</v>
      </c>
      <c r="D13" s="54">
        <v>14</v>
      </c>
      <c r="E13" s="53" t="s">
        <v>158</v>
      </c>
      <c r="F13" s="55">
        <v>10</v>
      </c>
      <c r="G13" s="55">
        <v>0</v>
      </c>
      <c r="H13" s="55">
        <v>6</v>
      </c>
      <c r="I13" s="55">
        <v>0</v>
      </c>
      <c r="J13" s="55">
        <v>10</v>
      </c>
      <c r="K13" s="55">
        <f t="shared" si="0"/>
        <v>26</v>
      </c>
      <c r="L13" s="56">
        <f t="shared" si="2"/>
        <v>0.52</v>
      </c>
      <c r="M13" s="53">
        <f>IF(L13=L11,M11,M11+1)</f>
        <v>5</v>
      </c>
      <c r="N13" s="57">
        <f t="shared" si="1"/>
        <v>0.8333333333333334</v>
      </c>
      <c r="O13" s="58" t="s">
        <v>125</v>
      </c>
    </row>
    <row r="14" spans="1:15" ht="15" customHeight="1">
      <c r="A14" s="52">
        <v>9</v>
      </c>
      <c r="B14" s="53">
        <v>1006</v>
      </c>
      <c r="C14" s="53" t="s">
        <v>165</v>
      </c>
      <c r="D14" s="54">
        <v>17</v>
      </c>
      <c r="E14" s="53" t="s">
        <v>160</v>
      </c>
      <c r="F14" s="55">
        <v>10</v>
      </c>
      <c r="G14" s="55">
        <v>0</v>
      </c>
      <c r="H14" s="55">
        <v>6</v>
      </c>
      <c r="I14" s="55">
        <v>0</v>
      </c>
      <c r="J14" s="55">
        <v>10</v>
      </c>
      <c r="K14" s="55">
        <f t="shared" si="0"/>
        <v>26</v>
      </c>
      <c r="L14" s="56">
        <f t="shared" si="2"/>
        <v>0.52</v>
      </c>
      <c r="M14" s="53">
        <f t="shared" si="3"/>
        <v>5</v>
      </c>
      <c r="N14" s="57">
        <f t="shared" si="1"/>
        <v>0.8333333333333334</v>
      </c>
      <c r="O14" s="58" t="s">
        <v>125</v>
      </c>
    </row>
    <row r="15" spans="1:15" ht="15" customHeight="1">
      <c r="A15" s="52">
        <v>10</v>
      </c>
      <c r="B15" s="53">
        <v>1021</v>
      </c>
      <c r="C15" s="75" t="s">
        <v>166</v>
      </c>
      <c r="D15" s="76">
        <v>14</v>
      </c>
      <c r="E15" s="75" t="s">
        <v>158</v>
      </c>
      <c r="F15" s="77">
        <v>10</v>
      </c>
      <c r="G15" s="77">
        <v>0</v>
      </c>
      <c r="H15" s="77">
        <v>6</v>
      </c>
      <c r="I15" s="77">
        <v>0</v>
      </c>
      <c r="J15" s="77">
        <v>10</v>
      </c>
      <c r="K15" s="55">
        <f t="shared" si="0"/>
        <v>26</v>
      </c>
      <c r="L15" s="56">
        <f t="shared" si="2"/>
        <v>0.52</v>
      </c>
      <c r="M15" s="53">
        <f t="shared" si="3"/>
        <v>5</v>
      </c>
      <c r="N15" s="57">
        <f t="shared" si="1"/>
        <v>0.8333333333333334</v>
      </c>
      <c r="O15" s="58" t="s">
        <v>125</v>
      </c>
    </row>
    <row r="16" spans="1:16" ht="15" customHeight="1">
      <c r="A16" s="52">
        <v>11</v>
      </c>
      <c r="B16" s="53">
        <v>1015</v>
      </c>
      <c r="C16" s="75" t="s">
        <v>167</v>
      </c>
      <c r="D16" s="76" t="s">
        <v>132</v>
      </c>
      <c r="E16" s="75" t="s">
        <v>133</v>
      </c>
      <c r="F16" s="77">
        <v>10</v>
      </c>
      <c r="G16" s="77">
        <v>0</v>
      </c>
      <c r="H16" s="77">
        <v>5</v>
      </c>
      <c r="I16" s="77">
        <v>0</v>
      </c>
      <c r="J16" s="77">
        <v>10</v>
      </c>
      <c r="K16" s="55">
        <f t="shared" si="0"/>
        <v>25</v>
      </c>
      <c r="L16" s="56">
        <f t="shared" si="2"/>
        <v>0.5</v>
      </c>
      <c r="M16" s="53">
        <f t="shared" si="3"/>
        <v>6</v>
      </c>
      <c r="N16" s="57">
        <f t="shared" si="1"/>
        <v>0.7916666666666666</v>
      </c>
      <c r="O16" s="58" t="s">
        <v>125</v>
      </c>
      <c r="P16" s="70"/>
    </row>
    <row r="17" spans="1:16" ht="15" customHeight="1">
      <c r="A17" s="52">
        <v>12</v>
      </c>
      <c r="B17" s="53">
        <v>1005</v>
      </c>
      <c r="C17" s="53" t="s">
        <v>168</v>
      </c>
      <c r="D17" s="54">
        <v>17</v>
      </c>
      <c r="E17" s="53" t="s">
        <v>160</v>
      </c>
      <c r="F17" s="55">
        <v>10</v>
      </c>
      <c r="G17" s="55">
        <v>0</v>
      </c>
      <c r="H17" s="55">
        <v>6</v>
      </c>
      <c r="I17" s="55">
        <v>0</v>
      </c>
      <c r="J17" s="55">
        <v>8</v>
      </c>
      <c r="K17" s="55">
        <f t="shared" si="0"/>
        <v>24</v>
      </c>
      <c r="L17" s="56">
        <f t="shared" si="2"/>
        <v>0.48</v>
      </c>
      <c r="M17" s="53">
        <f t="shared" si="3"/>
        <v>7</v>
      </c>
      <c r="N17" s="57">
        <f t="shared" si="1"/>
        <v>0.75</v>
      </c>
      <c r="O17" s="58" t="s">
        <v>130</v>
      </c>
      <c r="P17" s="70"/>
    </row>
    <row r="18" spans="1:16" ht="15" customHeight="1">
      <c r="A18" s="52">
        <v>13</v>
      </c>
      <c r="B18" s="53">
        <v>1013</v>
      </c>
      <c r="C18" s="75" t="s">
        <v>169</v>
      </c>
      <c r="D18" s="76" t="s">
        <v>132</v>
      </c>
      <c r="E18" s="75" t="s">
        <v>133</v>
      </c>
      <c r="F18" s="77">
        <v>10</v>
      </c>
      <c r="G18" s="77">
        <v>0</v>
      </c>
      <c r="H18" s="77">
        <v>6</v>
      </c>
      <c r="I18" s="77">
        <v>0</v>
      </c>
      <c r="J18" s="77">
        <v>6</v>
      </c>
      <c r="K18" s="55">
        <f t="shared" si="0"/>
        <v>22</v>
      </c>
      <c r="L18" s="56">
        <f t="shared" si="2"/>
        <v>0.44</v>
      </c>
      <c r="M18" s="53">
        <f t="shared" si="3"/>
        <v>8</v>
      </c>
      <c r="N18" s="57">
        <f t="shared" si="1"/>
        <v>0.7083333333333334</v>
      </c>
      <c r="O18" s="58" t="s">
        <v>130</v>
      </c>
      <c r="P18" s="70"/>
    </row>
    <row r="19" spans="1:16" ht="15" customHeight="1">
      <c r="A19" s="52">
        <v>14</v>
      </c>
      <c r="B19" s="53">
        <v>1010</v>
      </c>
      <c r="C19" s="53" t="s">
        <v>170</v>
      </c>
      <c r="D19" s="53">
        <v>6</v>
      </c>
      <c r="E19" s="53" t="s">
        <v>171</v>
      </c>
      <c r="F19" s="55">
        <v>10</v>
      </c>
      <c r="G19" s="55">
        <v>0</v>
      </c>
      <c r="H19" s="55">
        <v>5</v>
      </c>
      <c r="I19" s="55">
        <v>0</v>
      </c>
      <c r="J19" s="55">
        <v>5</v>
      </c>
      <c r="K19" s="55">
        <f t="shared" si="0"/>
        <v>20</v>
      </c>
      <c r="L19" s="56">
        <f t="shared" si="2"/>
        <v>0.4</v>
      </c>
      <c r="M19" s="53">
        <f t="shared" si="3"/>
        <v>9</v>
      </c>
      <c r="N19" s="57">
        <f t="shared" si="1"/>
        <v>0.6666666666666666</v>
      </c>
      <c r="O19" s="58" t="s">
        <v>130</v>
      </c>
      <c r="P19" s="70"/>
    </row>
    <row r="20" spans="1:16" ht="15" customHeight="1">
      <c r="A20" s="52">
        <v>15</v>
      </c>
      <c r="B20" s="53">
        <v>1025</v>
      </c>
      <c r="C20" s="75" t="s">
        <v>172</v>
      </c>
      <c r="D20" s="76">
        <v>14</v>
      </c>
      <c r="E20" s="75" t="s">
        <v>158</v>
      </c>
      <c r="F20" s="75">
        <v>10</v>
      </c>
      <c r="G20" s="75">
        <v>0</v>
      </c>
      <c r="H20" s="75">
        <v>5</v>
      </c>
      <c r="I20" s="75">
        <v>0</v>
      </c>
      <c r="J20" s="75">
        <v>5</v>
      </c>
      <c r="K20" s="55">
        <f t="shared" si="0"/>
        <v>20</v>
      </c>
      <c r="L20" s="56">
        <f t="shared" si="2"/>
        <v>0.4</v>
      </c>
      <c r="M20" s="53">
        <f t="shared" si="3"/>
        <v>9</v>
      </c>
      <c r="N20" s="57">
        <f t="shared" si="1"/>
        <v>0.6666666666666666</v>
      </c>
      <c r="O20" s="58" t="s">
        <v>130</v>
      </c>
      <c r="P20" s="70"/>
    </row>
    <row r="21" spans="1:16" ht="15" customHeight="1">
      <c r="A21" s="52">
        <v>16</v>
      </c>
      <c r="B21" s="53">
        <v>1022</v>
      </c>
      <c r="C21" s="75" t="s">
        <v>173</v>
      </c>
      <c r="D21" s="76">
        <v>17</v>
      </c>
      <c r="E21" s="75" t="s">
        <v>160</v>
      </c>
      <c r="F21" s="77">
        <v>10</v>
      </c>
      <c r="G21" s="77">
        <v>1</v>
      </c>
      <c r="H21" s="77">
        <v>6</v>
      </c>
      <c r="I21" s="77">
        <v>1</v>
      </c>
      <c r="J21" s="77">
        <v>1</v>
      </c>
      <c r="K21" s="55">
        <f t="shared" si="0"/>
        <v>19</v>
      </c>
      <c r="L21" s="56">
        <f t="shared" si="2"/>
        <v>0.38</v>
      </c>
      <c r="M21" s="53">
        <f t="shared" si="3"/>
        <v>10</v>
      </c>
      <c r="N21" s="57">
        <f t="shared" si="1"/>
        <v>0.625</v>
      </c>
      <c r="O21" s="58" t="s">
        <v>130</v>
      </c>
      <c r="P21" s="70"/>
    </row>
    <row r="22" spans="1:16" ht="15" customHeight="1">
      <c r="A22" s="52">
        <v>17</v>
      </c>
      <c r="B22" s="53">
        <v>1011</v>
      </c>
      <c r="C22" s="75" t="s">
        <v>174</v>
      </c>
      <c r="D22" s="76" t="s">
        <v>132</v>
      </c>
      <c r="E22" s="80" t="s">
        <v>133</v>
      </c>
      <c r="F22" s="77">
        <v>10</v>
      </c>
      <c r="G22" s="77">
        <v>0</v>
      </c>
      <c r="H22" s="77">
        <v>0</v>
      </c>
      <c r="I22" s="77">
        <v>0</v>
      </c>
      <c r="J22" s="77">
        <v>8</v>
      </c>
      <c r="K22" s="55">
        <f t="shared" si="0"/>
        <v>18</v>
      </c>
      <c r="L22" s="56">
        <f t="shared" si="2"/>
        <v>0.36</v>
      </c>
      <c r="M22" s="53">
        <f t="shared" si="3"/>
        <v>11</v>
      </c>
      <c r="N22" s="57">
        <f t="shared" si="1"/>
        <v>0.5833333333333334</v>
      </c>
      <c r="O22" s="58" t="s">
        <v>130</v>
      </c>
      <c r="P22" s="70"/>
    </row>
    <row r="23" spans="1:16" ht="15" customHeight="1">
      <c r="A23" s="52">
        <v>18</v>
      </c>
      <c r="B23" s="53">
        <v>1002</v>
      </c>
      <c r="C23" s="53" t="s">
        <v>175</v>
      </c>
      <c r="D23" s="54">
        <v>17</v>
      </c>
      <c r="E23" s="53" t="s">
        <v>160</v>
      </c>
      <c r="F23" s="55">
        <v>10</v>
      </c>
      <c r="G23" s="55">
        <v>0</v>
      </c>
      <c r="H23" s="55">
        <v>6</v>
      </c>
      <c r="I23" s="55">
        <v>0</v>
      </c>
      <c r="J23" s="55">
        <v>0</v>
      </c>
      <c r="K23" s="55">
        <f t="shared" si="0"/>
        <v>16</v>
      </c>
      <c r="L23" s="56">
        <f t="shared" si="2"/>
        <v>0.32</v>
      </c>
      <c r="M23" s="53">
        <f t="shared" si="3"/>
        <v>12</v>
      </c>
      <c r="N23" s="57">
        <f t="shared" si="1"/>
        <v>0.5416666666666666</v>
      </c>
      <c r="O23" s="58" t="s">
        <v>130</v>
      </c>
      <c r="P23" s="70"/>
    </row>
    <row r="24" spans="1:16" ht="15" customHeight="1">
      <c r="A24" s="52">
        <v>19</v>
      </c>
      <c r="B24" s="53">
        <v>1009</v>
      </c>
      <c r="C24" s="53" t="s">
        <v>176</v>
      </c>
      <c r="D24" s="54" t="s">
        <v>132</v>
      </c>
      <c r="E24" s="53" t="s">
        <v>133</v>
      </c>
      <c r="F24" s="55">
        <v>1</v>
      </c>
      <c r="G24" s="55">
        <v>0</v>
      </c>
      <c r="H24" s="55">
        <v>3</v>
      </c>
      <c r="I24" s="55">
        <v>2</v>
      </c>
      <c r="J24" s="55">
        <v>10</v>
      </c>
      <c r="K24" s="55">
        <f t="shared" si="0"/>
        <v>16</v>
      </c>
      <c r="L24" s="56">
        <f t="shared" si="2"/>
        <v>0.32</v>
      </c>
      <c r="M24" s="53">
        <f t="shared" si="3"/>
        <v>12</v>
      </c>
      <c r="N24" s="57">
        <f t="shared" si="1"/>
        <v>0.5416666666666666</v>
      </c>
      <c r="O24" s="58" t="s">
        <v>130</v>
      </c>
      <c r="P24" s="70"/>
    </row>
    <row r="25" spans="1:16" ht="15" customHeight="1">
      <c r="A25" s="52">
        <v>20</v>
      </c>
      <c r="B25" s="53">
        <v>1012</v>
      </c>
      <c r="C25" s="75" t="s">
        <v>177</v>
      </c>
      <c r="D25" s="76">
        <v>22</v>
      </c>
      <c r="E25" s="75" t="s">
        <v>145</v>
      </c>
      <c r="F25" s="77">
        <v>10</v>
      </c>
      <c r="G25" s="77">
        <v>0</v>
      </c>
      <c r="H25" s="77">
        <v>6</v>
      </c>
      <c r="I25" s="77">
        <v>0</v>
      </c>
      <c r="J25" s="77">
        <v>0</v>
      </c>
      <c r="K25" s="55">
        <f t="shared" si="0"/>
        <v>16</v>
      </c>
      <c r="L25" s="56">
        <f t="shared" si="2"/>
        <v>0.32</v>
      </c>
      <c r="M25" s="53">
        <f t="shared" si="3"/>
        <v>12</v>
      </c>
      <c r="N25" s="57">
        <f t="shared" si="1"/>
        <v>0.5416666666666666</v>
      </c>
      <c r="O25" s="58" t="s">
        <v>130</v>
      </c>
      <c r="P25" s="70"/>
    </row>
    <row r="26" spans="1:16" ht="15" customHeight="1">
      <c r="A26" s="52">
        <v>21</v>
      </c>
      <c r="B26" s="53">
        <v>1003</v>
      </c>
      <c r="C26" s="53" t="s">
        <v>178</v>
      </c>
      <c r="D26" s="54">
        <v>14</v>
      </c>
      <c r="E26" s="53" t="s">
        <v>158</v>
      </c>
      <c r="F26" s="55">
        <v>10</v>
      </c>
      <c r="G26" s="55">
        <v>0</v>
      </c>
      <c r="H26" s="55">
        <v>5</v>
      </c>
      <c r="I26" s="55">
        <v>0</v>
      </c>
      <c r="J26" s="55">
        <v>0</v>
      </c>
      <c r="K26" s="55">
        <f t="shared" si="0"/>
        <v>15</v>
      </c>
      <c r="L26" s="56">
        <f t="shared" si="2"/>
        <v>0.3</v>
      </c>
      <c r="M26" s="53">
        <f t="shared" si="3"/>
        <v>13</v>
      </c>
      <c r="N26" s="57">
        <f t="shared" si="1"/>
        <v>0.5</v>
      </c>
      <c r="O26" s="58" t="s">
        <v>130</v>
      </c>
      <c r="P26" s="70"/>
    </row>
    <row r="27" spans="1:16" ht="15" customHeight="1">
      <c r="A27" s="52">
        <v>22</v>
      </c>
      <c r="B27" s="53">
        <v>1018</v>
      </c>
      <c r="C27" s="75" t="s">
        <v>179</v>
      </c>
      <c r="D27" s="76">
        <v>27</v>
      </c>
      <c r="E27" s="75" t="s">
        <v>129</v>
      </c>
      <c r="F27" s="77">
        <v>9</v>
      </c>
      <c r="G27" s="77">
        <v>1</v>
      </c>
      <c r="H27" s="77">
        <v>2</v>
      </c>
      <c r="I27" s="77">
        <v>3</v>
      </c>
      <c r="J27" s="77">
        <v>0</v>
      </c>
      <c r="K27" s="55">
        <f t="shared" si="0"/>
        <v>15</v>
      </c>
      <c r="L27" s="56">
        <f t="shared" si="2"/>
        <v>0.3</v>
      </c>
      <c r="M27" s="53">
        <f t="shared" si="3"/>
        <v>13</v>
      </c>
      <c r="N27" s="57">
        <f t="shared" si="1"/>
        <v>0.5</v>
      </c>
      <c r="O27" s="58" t="s">
        <v>130</v>
      </c>
      <c r="P27" s="70"/>
    </row>
    <row r="28" spans="1:16" ht="15" customHeight="1">
      <c r="A28" s="52">
        <v>23</v>
      </c>
      <c r="B28" s="53">
        <v>1020</v>
      </c>
      <c r="C28" s="75" t="s">
        <v>180</v>
      </c>
      <c r="D28" s="76" t="s">
        <v>132</v>
      </c>
      <c r="E28" s="75" t="s">
        <v>133</v>
      </c>
      <c r="F28" s="77">
        <v>10</v>
      </c>
      <c r="G28" s="77">
        <v>0</v>
      </c>
      <c r="H28" s="77">
        <v>5</v>
      </c>
      <c r="I28" s="77">
        <v>0</v>
      </c>
      <c r="J28" s="77">
        <v>0</v>
      </c>
      <c r="K28" s="55">
        <f t="shared" si="0"/>
        <v>15</v>
      </c>
      <c r="L28" s="56">
        <f t="shared" si="2"/>
        <v>0.3</v>
      </c>
      <c r="M28" s="53">
        <f t="shared" si="3"/>
        <v>13</v>
      </c>
      <c r="N28" s="57">
        <f t="shared" si="1"/>
        <v>0.5</v>
      </c>
      <c r="O28" s="58" t="s">
        <v>130</v>
      </c>
      <c r="P28" s="70"/>
    </row>
    <row r="29" spans="1:16" ht="15" customHeight="1">
      <c r="A29" s="52">
        <v>24</v>
      </c>
      <c r="B29" s="53">
        <v>1019</v>
      </c>
      <c r="C29" s="75" t="s">
        <v>181</v>
      </c>
      <c r="D29" s="76" t="s">
        <v>132</v>
      </c>
      <c r="E29" s="75" t="s">
        <v>133</v>
      </c>
      <c r="F29" s="77">
        <v>10</v>
      </c>
      <c r="G29" s="77">
        <v>0</v>
      </c>
      <c r="H29" s="77">
        <v>0</v>
      </c>
      <c r="I29" s="77">
        <v>0</v>
      </c>
      <c r="J29" s="77">
        <v>4</v>
      </c>
      <c r="K29" s="55">
        <f t="shared" si="0"/>
        <v>14</v>
      </c>
      <c r="L29" s="56">
        <f t="shared" si="2"/>
        <v>0.28</v>
      </c>
      <c r="M29" s="53">
        <f t="shared" si="3"/>
        <v>14</v>
      </c>
      <c r="N29" s="57">
        <f t="shared" si="1"/>
        <v>0.4583333333333333</v>
      </c>
      <c r="O29" s="58" t="s">
        <v>130</v>
      </c>
      <c r="P29" s="70"/>
    </row>
    <row r="30" spans="1:16" ht="15" customHeight="1" thickBot="1">
      <c r="A30" s="59">
        <v>25</v>
      </c>
      <c r="B30" s="60">
        <v>1024</v>
      </c>
      <c r="C30" s="81" t="s">
        <v>182</v>
      </c>
      <c r="D30" s="82">
        <v>14</v>
      </c>
      <c r="E30" s="81" t="s">
        <v>158</v>
      </c>
      <c r="F30" s="81">
        <v>0</v>
      </c>
      <c r="G30" s="81">
        <v>0</v>
      </c>
      <c r="H30" s="81">
        <v>6</v>
      </c>
      <c r="I30" s="81">
        <v>0</v>
      </c>
      <c r="J30" s="81">
        <v>1</v>
      </c>
      <c r="K30" s="62">
        <f t="shared" si="0"/>
        <v>7</v>
      </c>
      <c r="L30" s="63">
        <f t="shared" si="2"/>
        <v>0.14</v>
      </c>
      <c r="M30" s="60">
        <f t="shared" si="3"/>
        <v>15</v>
      </c>
      <c r="N30" s="64">
        <f t="shared" si="1"/>
        <v>0.4166666666666667</v>
      </c>
      <c r="O30" s="83" t="s">
        <v>130</v>
      </c>
      <c r="P30" s="70"/>
    </row>
    <row r="31" spans="1:16" ht="15">
      <c r="A31" s="65"/>
      <c r="F31" s="65"/>
      <c r="G31" s="65"/>
      <c r="H31" s="65"/>
      <c r="I31" s="65"/>
      <c r="J31" s="65"/>
      <c r="K31" s="65"/>
      <c r="L31" s="68"/>
      <c r="M31" s="65"/>
      <c r="N31" s="69"/>
      <c r="O31" s="65"/>
      <c r="P31" s="70"/>
    </row>
    <row r="32" spans="1:16" ht="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8"/>
      <c r="M32" s="65"/>
      <c r="N32" s="69"/>
      <c r="O32" s="65"/>
      <c r="P32" s="70"/>
    </row>
    <row r="33" spans="1:16" ht="15">
      <c r="A33" s="65"/>
      <c r="B33" s="65" t="s">
        <v>147</v>
      </c>
      <c r="C33" s="65"/>
      <c r="D33" s="65"/>
      <c r="E33" s="65"/>
      <c r="F33" s="65"/>
      <c r="G33" s="65"/>
      <c r="H33" s="65"/>
      <c r="I33" s="65"/>
      <c r="J33" s="65"/>
      <c r="K33" s="65"/>
      <c r="L33" s="68"/>
      <c r="M33" s="65"/>
      <c r="N33" s="69"/>
      <c r="O33" s="65"/>
      <c r="P33" s="70"/>
    </row>
    <row r="34" spans="1:16" ht="15">
      <c r="A34" s="65"/>
      <c r="B34" s="65"/>
      <c r="C34" s="84" t="s">
        <v>148</v>
      </c>
      <c r="D34" s="84"/>
      <c r="E34" s="84"/>
      <c r="F34" s="65"/>
      <c r="G34" s="65"/>
      <c r="H34" s="65"/>
      <c r="I34" s="65"/>
      <c r="J34" s="65"/>
      <c r="K34" s="65"/>
      <c r="L34" s="68"/>
      <c r="M34" s="65"/>
      <c r="N34" s="69"/>
      <c r="O34" s="65"/>
      <c r="P34" s="70"/>
    </row>
    <row r="35" spans="1:16" ht="15">
      <c r="A35" s="65"/>
      <c r="B35" s="65"/>
      <c r="C35" s="65" t="s">
        <v>183</v>
      </c>
      <c r="D35" s="65"/>
      <c r="E35" s="65"/>
      <c r="F35" s="65"/>
      <c r="G35" s="65"/>
      <c r="H35" s="65"/>
      <c r="I35" s="65"/>
      <c r="J35" s="65"/>
      <c r="K35" s="65"/>
      <c r="L35" s="68"/>
      <c r="M35" s="65"/>
      <c r="N35" s="69"/>
      <c r="O35" s="65"/>
      <c r="P35" s="70"/>
    </row>
    <row r="36" spans="1:16" ht="15">
      <c r="A36" s="65"/>
      <c r="B36" s="65"/>
      <c r="C36" s="65" t="s">
        <v>184</v>
      </c>
      <c r="D36" s="65"/>
      <c r="E36" s="65"/>
      <c r="F36" s="65"/>
      <c r="G36" s="65"/>
      <c r="H36" s="65"/>
      <c r="I36" s="65"/>
      <c r="J36" s="65"/>
      <c r="K36" s="65"/>
      <c r="L36" s="68"/>
      <c r="M36" s="65"/>
      <c r="N36" s="69"/>
      <c r="O36" s="65"/>
      <c r="P36" s="70"/>
    </row>
    <row r="37" spans="1:16" ht="1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8"/>
      <c r="M37" s="65"/>
      <c r="N37" s="69"/>
      <c r="O37" s="65"/>
      <c r="P37" s="70"/>
    </row>
    <row r="38" spans="1:16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8"/>
      <c r="M38" s="65"/>
      <c r="N38" s="69"/>
      <c r="O38" s="65"/>
      <c r="P38" s="70"/>
    </row>
    <row r="39" spans="1:16" ht="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8"/>
      <c r="M39" s="65"/>
      <c r="N39" s="69"/>
      <c r="O39" s="65"/>
      <c r="P39" s="70"/>
    </row>
    <row r="40" spans="1:16" ht="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8"/>
      <c r="M40" s="65"/>
      <c r="N40" s="69"/>
      <c r="O40" s="65"/>
      <c r="P40" s="70"/>
    </row>
    <row r="41" spans="1:16" ht="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8"/>
      <c r="M41" s="65"/>
      <c r="N41" s="69"/>
      <c r="O41" s="65"/>
      <c r="P41" s="70"/>
    </row>
    <row r="42" spans="1:16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8"/>
      <c r="M42" s="65"/>
      <c r="N42" s="69"/>
      <c r="O42" s="65"/>
      <c r="P42" s="70"/>
    </row>
    <row r="43" spans="1:16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8"/>
      <c r="M43" s="65"/>
      <c r="N43" s="69"/>
      <c r="O43" s="65"/>
      <c r="P43" s="70"/>
    </row>
    <row r="44" spans="1:16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8"/>
      <c r="M44" s="65"/>
      <c r="N44" s="69"/>
      <c r="O44" s="65"/>
      <c r="P44" s="70"/>
    </row>
    <row r="45" spans="1:16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8"/>
      <c r="M45" s="65"/>
      <c r="N45" s="69"/>
      <c r="O45" s="65"/>
      <c r="P45" s="70"/>
    </row>
    <row r="46" spans="1:16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8"/>
      <c r="M46" s="65"/>
      <c r="N46" s="69"/>
      <c r="O46" s="65"/>
      <c r="P46" s="70"/>
    </row>
    <row r="47" spans="1:16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8"/>
      <c r="M47" s="65"/>
      <c r="N47" s="69"/>
      <c r="O47" s="65"/>
      <c r="P47" s="70"/>
    </row>
    <row r="48" spans="1:16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8"/>
      <c r="M48" s="65"/>
      <c r="N48" s="69"/>
      <c r="O48" s="65"/>
      <c r="P48" s="70"/>
    </row>
    <row r="49" spans="1:16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8"/>
      <c r="M49" s="65"/>
      <c r="N49" s="69"/>
      <c r="O49" s="65"/>
      <c r="P49" s="70"/>
    </row>
    <row r="50" spans="1:16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8"/>
      <c r="M50" s="65"/>
      <c r="N50" s="69"/>
      <c r="O50" s="65"/>
      <c r="P50" s="70"/>
    </row>
    <row r="51" spans="1:16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8"/>
      <c r="M51" s="65"/>
      <c r="N51" s="69"/>
      <c r="O51" s="65"/>
      <c r="P51" s="70"/>
    </row>
    <row r="52" spans="1:16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70"/>
    </row>
    <row r="53" ht="15">
      <c r="A53" s="73"/>
    </row>
    <row r="54" ht="15">
      <c r="A54" s="74"/>
    </row>
    <row r="55" ht="15">
      <c r="A55" s="74"/>
    </row>
    <row r="56" ht="15">
      <c r="A56" s="74"/>
    </row>
    <row r="57" ht="15">
      <c r="A57" s="74"/>
    </row>
    <row r="58" ht="15">
      <c r="A58" s="74"/>
    </row>
    <row r="59" ht="15">
      <c r="A59" s="74"/>
    </row>
    <row r="60" ht="15">
      <c r="A60" s="74"/>
    </row>
    <row r="61" ht="15">
      <c r="A61" s="74"/>
    </row>
    <row r="62" ht="15">
      <c r="A62" s="74"/>
    </row>
    <row r="63" ht="15">
      <c r="A63" s="74"/>
    </row>
    <row r="64" ht="15">
      <c r="A64" s="74"/>
    </row>
    <row r="65" ht="15">
      <c r="A65" s="74"/>
    </row>
    <row r="66" ht="15">
      <c r="A66" s="74"/>
    </row>
    <row r="67" ht="15">
      <c r="A67" s="74"/>
    </row>
    <row r="68" ht="15">
      <c r="A68" s="74"/>
    </row>
    <row r="69" ht="15">
      <c r="A69" s="74"/>
    </row>
    <row r="70" ht="15">
      <c r="A70" s="74"/>
    </row>
    <row r="71" ht="15">
      <c r="A71" s="74"/>
    </row>
    <row r="72" ht="15">
      <c r="A72" s="74"/>
    </row>
    <row r="73" ht="15">
      <c r="A73" s="74"/>
    </row>
    <row r="74" ht="15">
      <c r="A74" s="74"/>
    </row>
    <row r="75" ht="15">
      <c r="A75" s="74"/>
    </row>
    <row r="76" ht="15">
      <c r="A76" s="74"/>
    </row>
    <row r="77" ht="15">
      <c r="A77" s="74"/>
    </row>
    <row r="78" ht="15">
      <c r="A78" s="74"/>
    </row>
    <row r="79" ht="15">
      <c r="A79" s="74"/>
    </row>
    <row r="80" ht="15">
      <c r="A80" s="74"/>
    </row>
    <row r="81" ht="15">
      <c r="A81" s="74"/>
    </row>
    <row r="82" ht="15">
      <c r="A82" s="74"/>
    </row>
    <row r="83" ht="15">
      <c r="A83" s="74"/>
    </row>
    <row r="84" ht="15">
      <c r="A84" s="74"/>
    </row>
    <row r="85" ht="15">
      <c r="A85" s="74"/>
    </row>
    <row r="86" ht="15">
      <c r="A86" s="74"/>
    </row>
    <row r="87" ht="15">
      <c r="A87" s="74"/>
    </row>
    <row r="88" ht="15">
      <c r="A88" s="74"/>
    </row>
    <row r="89" ht="15">
      <c r="A89" s="74"/>
    </row>
    <row r="90" ht="15">
      <c r="A90" s="74"/>
    </row>
    <row r="91" ht="15">
      <c r="A91" s="74"/>
    </row>
    <row r="92" ht="15">
      <c r="A92" s="74"/>
    </row>
    <row r="93" ht="15">
      <c r="A93" s="74"/>
    </row>
    <row r="94" ht="15">
      <c r="A94" s="74"/>
    </row>
    <row r="95" ht="15">
      <c r="A95" s="74"/>
    </row>
    <row r="96" ht="15">
      <c r="A96" s="74"/>
    </row>
    <row r="97" ht="15">
      <c r="A97" s="74"/>
    </row>
    <row r="98" ht="15">
      <c r="A98" s="74"/>
    </row>
    <row r="99" ht="15">
      <c r="A99" s="74"/>
    </row>
    <row r="100" ht="15">
      <c r="A100" s="74"/>
    </row>
    <row r="101" ht="15">
      <c r="A101" s="74"/>
    </row>
    <row r="102" ht="15">
      <c r="A102" s="74"/>
    </row>
    <row r="103" ht="15">
      <c r="A103" s="74"/>
    </row>
    <row r="104" ht="15">
      <c r="A104" s="74"/>
    </row>
    <row r="105" ht="15">
      <c r="A105" s="74"/>
    </row>
    <row r="106" ht="15">
      <c r="A106" s="74"/>
    </row>
    <row r="107" ht="15">
      <c r="A107" s="74"/>
    </row>
    <row r="108" ht="15">
      <c r="A108" s="74"/>
    </row>
    <row r="109" ht="15">
      <c r="A109" s="74"/>
    </row>
    <row r="110" ht="15">
      <c r="A110" s="74"/>
    </row>
    <row r="111" ht="15">
      <c r="A111" s="74"/>
    </row>
    <row r="112" ht="15">
      <c r="A112" s="74"/>
    </row>
    <row r="113" ht="15">
      <c r="A113" s="74"/>
    </row>
    <row r="114" ht="15">
      <c r="A114" s="74"/>
    </row>
    <row r="115" ht="15">
      <c r="A115" s="74"/>
    </row>
    <row r="116" ht="15">
      <c r="A116" s="74"/>
    </row>
    <row r="117" ht="15">
      <c r="A117" s="74"/>
    </row>
    <row r="118" ht="15">
      <c r="A118" s="74"/>
    </row>
    <row r="119" ht="15">
      <c r="A119" s="74"/>
    </row>
    <row r="120" ht="15">
      <c r="A120" s="74"/>
    </row>
    <row r="121" ht="15">
      <c r="A121" s="74"/>
    </row>
    <row r="122" ht="15">
      <c r="A122" s="74"/>
    </row>
    <row r="123" ht="15">
      <c r="A123" s="74"/>
    </row>
    <row r="124" ht="15">
      <c r="A124" s="74"/>
    </row>
    <row r="125" ht="15">
      <c r="A125" s="74"/>
    </row>
    <row r="126" ht="15">
      <c r="A126" s="74"/>
    </row>
    <row r="127" ht="15">
      <c r="A127" s="74"/>
    </row>
    <row r="128" ht="15">
      <c r="A128" s="74"/>
    </row>
    <row r="129" ht="15">
      <c r="A129" s="74"/>
    </row>
    <row r="130" ht="15">
      <c r="A130" s="74"/>
    </row>
    <row r="131" ht="15">
      <c r="A131" s="74"/>
    </row>
    <row r="132" ht="15">
      <c r="A132" s="74"/>
    </row>
    <row r="133" ht="15">
      <c r="A133" s="74"/>
    </row>
    <row r="134" ht="15">
      <c r="A134" s="74"/>
    </row>
    <row r="135" ht="15">
      <c r="A135" s="74"/>
    </row>
    <row r="136" ht="15">
      <c r="A136" s="74"/>
    </row>
    <row r="137" ht="15">
      <c r="A137" s="74"/>
    </row>
    <row r="138" ht="15">
      <c r="A138" s="74"/>
    </row>
    <row r="139" ht="15">
      <c r="A139" s="74"/>
    </row>
    <row r="140" ht="15">
      <c r="A140" s="74"/>
    </row>
    <row r="141" ht="15">
      <c r="A141" s="74"/>
    </row>
    <row r="142" ht="15">
      <c r="A142" s="74"/>
    </row>
    <row r="143" ht="15">
      <c r="A143" s="74"/>
    </row>
    <row r="144" ht="15">
      <c r="A144" s="74"/>
    </row>
    <row r="145" ht="15">
      <c r="A145" s="74"/>
    </row>
    <row r="146" ht="15">
      <c r="A146" s="74"/>
    </row>
    <row r="147" ht="15">
      <c r="A147" s="74"/>
    </row>
    <row r="148" ht="15">
      <c r="A148" s="74"/>
    </row>
    <row r="149" ht="15">
      <c r="A149" s="74"/>
    </row>
    <row r="150" ht="15">
      <c r="A150" s="74"/>
    </row>
    <row r="151" ht="15">
      <c r="A151" s="74"/>
    </row>
    <row r="152" ht="15">
      <c r="A152" s="74"/>
    </row>
    <row r="153" ht="15">
      <c r="A153" s="74"/>
    </row>
    <row r="154" ht="15">
      <c r="A154" s="74"/>
    </row>
    <row r="155" ht="15">
      <c r="A155" s="74"/>
    </row>
    <row r="156" ht="15">
      <c r="A156" s="74"/>
    </row>
    <row r="157" ht="15">
      <c r="A157" s="74"/>
    </row>
    <row r="158" ht="15">
      <c r="A158" s="74"/>
    </row>
    <row r="159" ht="15">
      <c r="A159" s="74"/>
    </row>
    <row r="160" ht="15">
      <c r="A160" s="74"/>
    </row>
    <row r="161" ht="15">
      <c r="A161" s="74"/>
    </row>
    <row r="162" ht="15">
      <c r="A162" s="74"/>
    </row>
    <row r="163" ht="15">
      <c r="A163" s="74"/>
    </row>
    <row r="164" ht="15">
      <c r="A164" s="74"/>
    </row>
  </sheetData>
  <sheetProtection/>
  <mergeCells count="16">
    <mergeCell ref="P4:P5"/>
    <mergeCell ref="Q4:Q5"/>
    <mergeCell ref="A3:O3"/>
    <mergeCell ref="A2:O2"/>
    <mergeCell ref="A1:O1"/>
    <mergeCell ref="E4:E5"/>
    <mergeCell ref="K4:K5"/>
    <mergeCell ref="L4:L5"/>
    <mergeCell ref="M4:M5"/>
    <mergeCell ref="A4:A5"/>
    <mergeCell ref="B4:B5"/>
    <mergeCell ref="C4:C5"/>
    <mergeCell ref="D4:D5"/>
    <mergeCell ref="N4:N5"/>
    <mergeCell ref="O4:O5"/>
    <mergeCell ref="F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28125" style="0" customWidth="1"/>
    <col min="2" max="2" width="6.421875" style="0" customWidth="1"/>
    <col min="3" max="3" width="28.7109375" style="0" customWidth="1"/>
    <col min="4" max="4" width="5.421875" style="0" customWidth="1"/>
    <col min="5" max="5" width="18.28125" style="0" customWidth="1"/>
    <col min="6" max="6" width="5.57421875" style="0" customWidth="1"/>
    <col min="7" max="7" width="5.8515625" style="0" customWidth="1"/>
    <col min="8" max="8" width="5.57421875" style="0" customWidth="1"/>
    <col min="9" max="9" width="6.00390625" style="0" customWidth="1"/>
    <col min="10" max="10" width="5.421875" style="0" customWidth="1"/>
    <col min="11" max="11" width="5.8515625" style="0" customWidth="1"/>
    <col min="12" max="12" width="10.57421875" style="0" customWidth="1"/>
    <col min="13" max="13" width="5.7109375" style="0" customWidth="1"/>
    <col min="14" max="14" width="9.421875" style="0" customWidth="1"/>
    <col min="15" max="15" width="6.00390625" style="0" customWidth="1"/>
    <col min="16" max="16" width="5.7109375" style="0" customWidth="1"/>
    <col min="17" max="17" width="6.00390625" style="0" customWidth="1"/>
  </cols>
  <sheetData>
    <row r="1" spans="1:17" ht="21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49"/>
      <c r="Q1" s="49"/>
    </row>
    <row r="2" spans="1:17" ht="15">
      <c r="A2" s="115" t="s">
        <v>185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0"/>
      <c r="Q2" s="50"/>
    </row>
    <row r="3" spans="1:17" ht="15.75" thickBot="1">
      <c r="A3" s="116" t="s">
        <v>186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49"/>
      <c r="Q3" s="49"/>
    </row>
    <row r="4" spans="1:15" ht="21" customHeight="1">
      <c r="A4" s="117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19" t="s">
        <v>5</v>
      </c>
      <c r="G4" s="119"/>
      <c r="H4" s="119"/>
      <c r="I4" s="119"/>
      <c r="J4" s="119"/>
      <c r="K4" s="108" t="s">
        <v>6</v>
      </c>
      <c r="L4" s="108" t="s">
        <v>7</v>
      </c>
      <c r="M4" s="108" t="s">
        <v>8</v>
      </c>
      <c r="N4" s="108" t="s">
        <v>9</v>
      </c>
      <c r="O4" s="110" t="s">
        <v>10</v>
      </c>
    </row>
    <row r="5" spans="1:17" ht="135" customHeight="1">
      <c r="A5" s="118"/>
      <c r="B5" s="109"/>
      <c r="C5" s="109"/>
      <c r="D5" s="109"/>
      <c r="E5" s="109"/>
      <c r="F5" s="51" t="s">
        <v>11</v>
      </c>
      <c r="G5" s="51" t="s">
        <v>12</v>
      </c>
      <c r="H5" s="51" t="s">
        <v>13</v>
      </c>
      <c r="I5" s="51" t="s">
        <v>14</v>
      </c>
      <c r="J5" s="51" t="s">
        <v>120</v>
      </c>
      <c r="K5" s="109"/>
      <c r="L5" s="109"/>
      <c r="M5" s="109"/>
      <c r="N5" s="109"/>
      <c r="O5" s="111"/>
      <c r="P5" s="85" t="s">
        <v>15</v>
      </c>
      <c r="Q5" s="85" t="s">
        <v>16</v>
      </c>
    </row>
    <row r="6" spans="1:17" ht="15" customHeight="1">
      <c r="A6" s="86">
        <v>1</v>
      </c>
      <c r="B6" s="53">
        <v>1108</v>
      </c>
      <c r="C6" s="53" t="s">
        <v>187</v>
      </c>
      <c r="D6" s="54">
        <v>17</v>
      </c>
      <c r="E6" s="53" t="s">
        <v>188</v>
      </c>
      <c r="F6" s="87">
        <v>9</v>
      </c>
      <c r="G6" s="87">
        <v>9</v>
      </c>
      <c r="H6" s="87">
        <v>9</v>
      </c>
      <c r="I6" s="87">
        <v>2</v>
      </c>
      <c r="J6" s="87">
        <v>9</v>
      </c>
      <c r="K6" s="87">
        <f aca="true" t="shared" si="0" ref="K6:K20">SUM(F6:J6)</f>
        <v>38</v>
      </c>
      <c r="L6" s="88">
        <f>K6/$P$6</f>
        <v>0.76</v>
      </c>
      <c r="M6" s="53">
        <v>1</v>
      </c>
      <c r="N6" s="57">
        <f aca="true" t="shared" si="1" ref="N6:N20">($Q$6-M6)/($Q$6-1)</f>
        <v>1</v>
      </c>
      <c r="O6" s="58" t="s">
        <v>123</v>
      </c>
      <c r="P6">
        <v>50</v>
      </c>
      <c r="Q6">
        <v>15</v>
      </c>
    </row>
    <row r="7" spans="1:15" ht="15">
      <c r="A7" s="89">
        <v>2</v>
      </c>
      <c r="B7" s="53">
        <v>1106</v>
      </c>
      <c r="C7" s="53" t="s">
        <v>189</v>
      </c>
      <c r="D7" s="54">
        <v>17</v>
      </c>
      <c r="E7" s="53" t="s">
        <v>188</v>
      </c>
      <c r="F7" s="87">
        <v>10</v>
      </c>
      <c r="G7" s="87">
        <v>3</v>
      </c>
      <c r="H7" s="87">
        <v>3</v>
      </c>
      <c r="I7" s="87">
        <v>10</v>
      </c>
      <c r="J7" s="87">
        <v>8</v>
      </c>
      <c r="K7" s="87">
        <f t="shared" si="0"/>
        <v>34</v>
      </c>
      <c r="L7" s="88">
        <f aca="true" t="shared" si="2" ref="L7:L20">K7/$P$6</f>
        <v>0.68</v>
      </c>
      <c r="M7" s="53">
        <f>IF(L8=L6,M6,M6+1)</f>
        <v>2</v>
      </c>
      <c r="N7" s="57">
        <f t="shared" si="1"/>
        <v>0.9285714285714286</v>
      </c>
      <c r="O7" s="58" t="s">
        <v>125</v>
      </c>
    </row>
    <row r="8" spans="1:15" ht="15">
      <c r="A8" s="86">
        <v>3</v>
      </c>
      <c r="B8" s="53">
        <v>1109</v>
      </c>
      <c r="C8" s="53" t="s">
        <v>190</v>
      </c>
      <c r="D8" s="54">
        <v>17</v>
      </c>
      <c r="E8" s="53" t="s">
        <v>188</v>
      </c>
      <c r="F8" s="87">
        <v>10</v>
      </c>
      <c r="G8" s="87">
        <v>9</v>
      </c>
      <c r="H8" s="87">
        <v>4</v>
      </c>
      <c r="I8" s="87">
        <v>0</v>
      </c>
      <c r="J8" s="87">
        <v>10</v>
      </c>
      <c r="K8" s="87">
        <f t="shared" si="0"/>
        <v>33</v>
      </c>
      <c r="L8" s="88">
        <f t="shared" si="2"/>
        <v>0.66</v>
      </c>
      <c r="M8" s="53">
        <f aca="true" t="shared" si="3" ref="M8:M18">IF(L9=L7,M7,M7+1)</f>
        <v>3</v>
      </c>
      <c r="N8" s="57">
        <f t="shared" si="1"/>
        <v>0.8571428571428571</v>
      </c>
      <c r="O8" s="58" t="s">
        <v>125</v>
      </c>
    </row>
    <row r="9" spans="1:15" ht="15">
      <c r="A9" s="86">
        <v>4</v>
      </c>
      <c r="B9" s="53">
        <v>1115</v>
      </c>
      <c r="C9" s="53" t="s">
        <v>191</v>
      </c>
      <c r="D9" s="54">
        <v>17</v>
      </c>
      <c r="E9" s="53" t="s">
        <v>188</v>
      </c>
      <c r="F9" s="87">
        <v>9</v>
      </c>
      <c r="G9" s="87">
        <v>3</v>
      </c>
      <c r="H9" s="87">
        <v>0</v>
      </c>
      <c r="I9" s="87">
        <v>10</v>
      </c>
      <c r="J9" s="87">
        <v>9</v>
      </c>
      <c r="K9" s="87">
        <f t="shared" si="0"/>
        <v>31</v>
      </c>
      <c r="L9" s="88">
        <f t="shared" si="2"/>
        <v>0.62</v>
      </c>
      <c r="M9" s="53">
        <f t="shared" si="3"/>
        <v>4</v>
      </c>
      <c r="N9" s="57">
        <f t="shared" si="1"/>
        <v>0.7857142857142857</v>
      </c>
      <c r="O9" s="58" t="s">
        <v>125</v>
      </c>
    </row>
    <row r="10" spans="1:15" ht="15">
      <c r="A10" s="89">
        <v>5</v>
      </c>
      <c r="B10" s="53">
        <v>1114</v>
      </c>
      <c r="C10" s="53" t="s">
        <v>192</v>
      </c>
      <c r="D10" s="54">
        <v>17</v>
      </c>
      <c r="E10" s="53" t="s">
        <v>188</v>
      </c>
      <c r="F10" s="87">
        <v>9</v>
      </c>
      <c r="G10" s="87">
        <v>2</v>
      </c>
      <c r="H10" s="87">
        <v>1</v>
      </c>
      <c r="I10" s="87">
        <v>10</v>
      </c>
      <c r="J10" s="87">
        <v>5</v>
      </c>
      <c r="K10" s="87">
        <f t="shared" si="0"/>
        <v>27</v>
      </c>
      <c r="L10" s="88">
        <f t="shared" si="2"/>
        <v>0.54</v>
      </c>
      <c r="M10" s="53">
        <f t="shared" si="3"/>
        <v>5</v>
      </c>
      <c r="N10" s="57">
        <f t="shared" si="1"/>
        <v>0.7142857142857143</v>
      </c>
      <c r="O10" s="58" t="s">
        <v>125</v>
      </c>
    </row>
    <row r="11" spans="1:15" ht="15">
      <c r="A11" s="86">
        <v>6</v>
      </c>
      <c r="B11" s="53">
        <v>1107</v>
      </c>
      <c r="C11" s="53" t="s">
        <v>193</v>
      </c>
      <c r="D11" s="54" t="s">
        <v>132</v>
      </c>
      <c r="E11" s="53" t="s">
        <v>133</v>
      </c>
      <c r="F11" s="87">
        <v>10</v>
      </c>
      <c r="G11" s="87">
        <v>0</v>
      </c>
      <c r="H11" s="87">
        <v>0</v>
      </c>
      <c r="I11" s="87">
        <v>2</v>
      </c>
      <c r="J11" s="87">
        <v>8</v>
      </c>
      <c r="K11" s="87">
        <f t="shared" si="0"/>
        <v>20</v>
      </c>
      <c r="L11" s="88">
        <f t="shared" si="2"/>
        <v>0.4</v>
      </c>
      <c r="M11" s="53">
        <f t="shared" si="3"/>
        <v>6</v>
      </c>
      <c r="N11" s="57">
        <f t="shared" si="1"/>
        <v>0.6428571428571429</v>
      </c>
      <c r="O11" s="58" t="s">
        <v>130</v>
      </c>
    </row>
    <row r="12" spans="1:15" ht="15">
      <c r="A12" s="86">
        <v>7</v>
      </c>
      <c r="B12" s="53">
        <v>1112</v>
      </c>
      <c r="C12" s="90" t="s">
        <v>194</v>
      </c>
      <c r="D12" s="91">
        <v>2</v>
      </c>
      <c r="E12" s="90" t="s">
        <v>195</v>
      </c>
      <c r="F12" s="87">
        <v>1</v>
      </c>
      <c r="G12" s="87">
        <v>0</v>
      </c>
      <c r="H12" s="87">
        <v>2</v>
      </c>
      <c r="I12" s="87">
        <v>1</v>
      </c>
      <c r="J12" s="87">
        <v>8</v>
      </c>
      <c r="K12" s="87">
        <f t="shared" si="0"/>
        <v>12</v>
      </c>
      <c r="L12" s="88">
        <f t="shared" si="2"/>
        <v>0.24</v>
      </c>
      <c r="M12" s="53">
        <f t="shared" si="3"/>
        <v>7</v>
      </c>
      <c r="N12" s="57">
        <f t="shared" si="1"/>
        <v>0.5714285714285714</v>
      </c>
      <c r="O12" s="58" t="s">
        <v>130</v>
      </c>
    </row>
    <row r="13" spans="1:15" ht="15">
      <c r="A13" s="89">
        <v>8</v>
      </c>
      <c r="B13" s="53">
        <v>1102</v>
      </c>
      <c r="C13" s="53" t="s">
        <v>196</v>
      </c>
      <c r="D13" s="54">
        <v>28</v>
      </c>
      <c r="E13" s="53" t="s">
        <v>197</v>
      </c>
      <c r="F13" s="87">
        <v>0</v>
      </c>
      <c r="G13" s="87">
        <v>0</v>
      </c>
      <c r="H13" s="87">
        <v>0</v>
      </c>
      <c r="I13" s="87">
        <v>0</v>
      </c>
      <c r="J13" s="87">
        <v>8</v>
      </c>
      <c r="K13" s="87">
        <f t="shared" si="0"/>
        <v>8</v>
      </c>
      <c r="L13" s="88">
        <f t="shared" si="2"/>
        <v>0.16</v>
      </c>
      <c r="M13" s="53">
        <f t="shared" si="3"/>
        <v>8</v>
      </c>
      <c r="N13" s="57">
        <f t="shared" si="1"/>
        <v>0.5</v>
      </c>
      <c r="O13" s="58" t="s">
        <v>130</v>
      </c>
    </row>
    <row r="14" spans="1:15" ht="15">
      <c r="A14" s="86">
        <v>9</v>
      </c>
      <c r="B14" s="53">
        <v>1104</v>
      </c>
      <c r="C14" s="53" t="s">
        <v>198</v>
      </c>
      <c r="D14" s="54">
        <v>14</v>
      </c>
      <c r="E14" s="53" t="s">
        <v>158</v>
      </c>
      <c r="F14" s="87">
        <v>0</v>
      </c>
      <c r="G14" s="87">
        <v>3</v>
      </c>
      <c r="H14" s="87">
        <v>3</v>
      </c>
      <c r="I14" s="87">
        <v>0</v>
      </c>
      <c r="J14" s="87">
        <v>2</v>
      </c>
      <c r="K14" s="87">
        <f t="shared" si="0"/>
        <v>8</v>
      </c>
      <c r="L14" s="88">
        <f t="shared" si="2"/>
        <v>0.16</v>
      </c>
      <c r="M14" s="53">
        <f t="shared" si="3"/>
        <v>8</v>
      </c>
      <c r="N14" s="57">
        <f t="shared" si="1"/>
        <v>0.5</v>
      </c>
      <c r="O14" s="58" t="s">
        <v>130</v>
      </c>
    </row>
    <row r="15" spans="1:15" ht="15">
      <c r="A15" s="86">
        <v>10</v>
      </c>
      <c r="B15" s="53">
        <v>1110</v>
      </c>
      <c r="C15" s="53" t="s">
        <v>199</v>
      </c>
      <c r="D15" s="54">
        <v>17</v>
      </c>
      <c r="E15" s="53" t="s">
        <v>188</v>
      </c>
      <c r="F15" s="87">
        <v>2</v>
      </c>
      <c r="G15" s="87">
        <v>1</v>
      </c>
      <c r="H15" s="87">
        <v>3</v>
      </c>
      <c r="I15" s="87">
        <v>2</v>
      </c>
      <c r="J15" s="87">
        <v>0</v>
      </c>
      <c r="K15" s="87">
        <f t="shared" si="0"/>
        <v>8</v>
      </c>
      <c r="L15" s="88">
        <f t="shared" si="2"/>
        <v>0.16</v>
      </c>
      <c r="M15" s="53">
        <f t="shared" si="3"/>
        <v>8</v>
      </c>
      <c r="N15" s="57">
        <f t="shared" si="1"/>
        <v>0.5</v>
      </c>
      <c r="O15" s="58" t="s">
        <v>130</v>
      </c>
    </row>
    <row r="16" spans="1:15" ht="15">
      <c r="A16" s="89">
        <v>11</v>
      </c>
      <c r="B16" s="53">
        <v>1111</v>
      </c>
      <c r="C16" s="53" t="s">
        <v>200</v>
      </c>
      <c r="D16" s="54">
        <v>13</v>
      </c>
      <c r="E16" s="53" t="s">
        <v>140</v>
      </c>
      <c r="F16" s="87">
        <v>3</v>
      </c>
      <c r="G16" s="87">
        <v>2</v>
      </c>
      <c r="H16" s="87">
        <v>0</v>
      </c>
      <c r="I16" s="87">
        <v>0</v>
      </c>
      <c r="J16" s="87">
        <v>3</v>
      </c>
      <c r="K16" s="87">
        <f t="shared" si="0"/>
        <v>8</v>
      </c>
      <c r="L16" s="88">
        <f t="shared" si="2"/>
        <v>0.16</v>
      </c>
      <c r="M16" s="53">
        <f t="shared" si="3"/>
        <v>9</v>
      </c>
      <c r="N16" s="57">
        <f t="shared" si="1"/>
        <v>0.42857142857142855</v>
      </c>
      <c r="O16" s="58" t="s">
        <v>130</v>
      </c>
    </row>
    <row r="17" spans="1:15" ht="15">
      <c r="A17" s="86">
        <v>12</v>
      </c>
      <c r="B17" s="53">
        <v>1105</v>
      </c>
      <c r="C17" s="53" t="s">
        <v>201</v>
      </c>
      <c r="D17" s="54">
        <v>29</v>
      </c>
      <c r="E17" s="53" t="s">
        <v>202</v>
      </c>
      <c r="F17" s="87">
        <v>0</v>
      </c>
      <c r="G17" s="87">
        <v>0</v>
      </c>
      <c r="H17" s="87">
        <v>0</v>
      </c>
      <c r="I17" s="87">
        <v>2</v>
      </c>
      <c r="J17" s="87">
        <v>5</v>
      </c>
      <c r="K17" s="87">
        <f t="shared" si="0"/>
        <v>7</v>
      </c>
      <c r="L17" s="88">
        <f t="shared" si="2"/>
        <v>0.14</v>
      </c>
      <c r="M17" s="53">
        <f t="shared" si="3"/>
        <v>10</v>
      </c>
      <c r="N17" s="57">
        <f t="shared" si="1"/>
        <v>0.35714285714285715</v>
      </c>
      <c r="O17" s="58" t="s">
        <v>130</v>
      </c>
    </row>
    <row r="18" spans="1:15" ht="15">
      <c r="A18" s="86">
        <v>13</v>
      </c>
      <c r="B18" s="53">
        <v>1113</v>
      </c>
      <c r="C18" s="53" t="s">
        <v>203</v>
      </c>
      <c r="D18" s="54">
        <v>2</v>
      </c>
      <c r="E18" s="53" t="s">
        <v>195</v>
      </c>
      <c r="F18" s="87">
        <v>0</v>
      </c>
      <c r="G18" s="87">
        <v>2</v>
      </c>
      <c r="H18" s="87">
        <v>0</v>
      </c>
      <c r="I18" s="87">
        <v>5</v>
      </c>
      <c r="J18" s="87">
        <v>0</v>
      </c>
      <c r="K18" s="87">
        <f t="shared" si="0"/>
        <v>7</v>
      </c>
      <c r="L18" s="88">
        <f t="shared" si="2"/>
        <v>0.14</v>
      </c>
      <c r="M18" s="53">
        <f t="shared" si="3"/>
        <v>11</v>
      </c>
      <c r="N18" s="57">
        <f t="shared" si="1"/>
        <v>0.2857142857142857</v>
      </c>
      <c r="O18" s="58" t="s">
        <v>130</v>
      </c>
    </row>
    <row r="19" spans="1:15" ht="15">
      <c r="A19" s="89">
        <v>14</v>
      </c>
      <c r="B19" s="53">
        <v>1101</v>
      </c>
      <c r="C19" s="53" t="s">
        <v>204</v>
      </c>
      <c r="D19" s="54">
        <v>27</v>
      </c>
      <c r="E19" s="53" t="s">
        <v>129</v>
      </c>
      <c r="F19" s="87">
        <v>0</v>
      </c>
      <c r="G19" s="87">
        <v>0</v>
      </c>
      <c r="H19" s="87">
        <v>3</v>
      </c>
      <c r="I19" s="87">
        <v>1</v>
      </c>
      <c r="J19" s="87">
        <v>0</v>
      </c>
      <c r="K19" s="87">
        <f t="shared" si="0"/>
        <v>4</v>
      </c>
      <c r="L19" s="88">
        <f t="shared" si="2"/>
        <v>0.08</v>
      </c>
      <c r="M19" s="53">
        <f>IF(L20=L18,M18,M18+1)</f>
        <v>12</v>
      </c>
      <c r="N19" s="57">
        <f t="shared" si="1"/>
        <v>0.21428571428571427</v>
      </c>
      <c r="O19" s="58" t="s">
        <v>130</v>
      </c>
    </row>
    <row r="20" spans="1:15" ht="15.75" thickBot="1">
      <c r="A20" s="92">
        <v>15</v>
      </c>
      <c r="B20" s="60">
        <v>1103</v>
      </c>
      <c r="C20" s="60" t="s">
        <v>205</v>
      </c>
      <c r="D20" s="61">
        <v>6</v>
      </c>
      <c r="E20" s="60" t="s">
        <v>138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f t="shared" si="0"/>
        <v>0</v>
      </c>
      <c r="L20" s="94">
        <f t="shared" si="2"/>
        <v>0</v>
      </c>
      <c r="M20" s="60">
        <f>IF(L21=L19,M19,M19+1)</f>
        <v>13</v>
      </c>
      <c r="N20" s="64">
        <f t="shared" si="1"/>
        <v>0.14285714285714285</v>
      </c>
      <c r="O20" s="83" t="s">
        <v>130</v>
      </c>
    </row>
    <row r="21" spans="1:16" ht="15">
      <c r="A21" s="95"/>
      <c r="B21" s="65"/>
      <c r="C21" s="65"/>
      <c r="D21" s="66"/>
      <c r="E21" s="65"/>
      <c r="F21" s="96"/>
      <c r="G21" s="96"/>
      <c r="H21" s="96"/>
      <c r="I21" s="96"/>
      <c r="J21" s="96"/>
      <c r="K21" s="96"/>
      <c r="L21" s="97"/>
      <c r="M21" s="65"/>
      <c r="N21" s="69"/>
      <c r="O21" s="65"/>
      <c r="P21" s="70"/>
    </row>
    <row r="22" spans="1:16" ht="15" customHeight="1">
      <c r="A22" s="95"/>
      <c r="B22" s="65" t="s">
        <v>147</v>
      </c>
      <c r="C22" s="98"/>
      <c r="D22" s="95"/>
      <c r="E22" s="98"/>
      <c r="F22" s="99"/>
      <c r="G22" s="99"/>
      <c r="H22" s="99"/>
      <c r="I22" s="99"/>
      <c r="J22" s="99"/>
      <c r="K22" s="96"/>
      <c r="L22" s="68"/>
      <c r="M22" s="65"/>
      <c r="N22" s="69"/>
      <c r="O22" s="65"/>
      <c r="P22" s="70"/>
    </row>
    <row r="23" spans="1:16" ht="24.75" customHeight="1">
      <c r="A23" s="65"/>
      <c r="B23" s="65"/>
      <c r="C23" s="65" t="s">
        <v>206</v>
      </c>
      <c r="D23" s="65"/>
      <c r="E23" s="65"/>
      <c r="F23" s="67"/>
      <c r="G23" s="67"/>
      <c r="H23" s="67"/>
      <c r="I23" s="67"/>
      <c r="J23" s="67"/>
      <c r="K23" s="67"/>
      <c r="L23" s="68"/>
      <c r="M23" s="65"/>
      <c r="N23" s="69"/>
      <c r="O23" s="65"/>
      <c r="P23" s="70"/>
    </row>
    <row r="24" spans="1:16" ht="24.75" customHeight="1">
      <c r="A24" s="65"/>
      <c r="B24" s="65"/>
      <c r="C24" s="65" t="s">
        <v>207</v>
      </c>
      <c r="D24" s="65"/>
      <c r="E24" s="65"/>
      <c r="F24" s="67"/>
      <c r="G24" s="67"/>
      <c r="H24" s="67"/>
      <c r="I24" s="67"/>
      <c r="J24" s="67"/>
      <c r="K24" s="67"/>
      <c r="L24" s="68"/>
      <c r="M24" s="65"/>
      <c r="N24" s="69"/>
      <c r="O24" s="65"/>
      <c r="P24" s="70"/>
    </row>
    <row r="25" spans="1:16" ht="24.75" customHeight="1">
      <c r="A25" s="65"/>
      <c r="B25" s="65"/>
      <c r="C25" s="65" t="s">
        <v>208</v>
      </c>
      <c r="D25" s="65"/>
      <c r="E25" s="65"/>
      <c r="F25" s="67"/>
      <c r="G25" s="67"/>
      <c r="H25" s="67"/>
      <c r="I25" s="67"/>
      <c r="J25" s="67"/>
      <c r="K25" s="67"/>
      <c r="L25" s="68"/>
      <c r="M25" s="65"/>
      <c r="N25" s="69"/>
      <c r="O25" s="65"/>
      <c r="P25" s="70"/>
    </row>
    <row r="26" spans="1:16" ht="24.75" customHeight="1">
      <c r="A26" s="65"/>
      <c r="B26" s="65"/>
      <c r="C26" s="65" t="s">
        <v>209</v>
      </c>
      <c r="D26" s="65"/>
      <c r="E26" s="65"/>
      <c r="F26" s="67"/>
      <c r="G26" s="67"/>
      <c r="H26" s="67"/>
      <c r="I26" s="67"/>
      <c r="J26" s="67"/>
      <c r="K26" s="67"/>
      <c r="L26" s="68"/>
      <c r="M26" s="65"/>
      <c r="N26" s="69"/>
      <c r="O26" s="65"/>
      <c r="P26" s="70"/>
    </row>
    <row r="27" spans="1:16" ht="24.75" customHeight="1">
      <c r="A27" s="65"/>
      <c r="B27" s="65"/>
      <c r="C27" s="65"/>
      <c r="D27" s="65"/>
      <c r="E27" s="65"/>
      <c r="F27" s="67"/>
      <c r="G27" s="67"/>
      <c r="H27" s="67"/>
      <c r="I27" s="67"/>
      <c r="J27" s="67"/>
      <c r="K27" s="67"/>
      <c r="L27" s="68"/>
      <c r="M27" s="65"/>
      <c r="N27" s="69"/>
      <c r="O27" s="65"/>
      <c r="P27" s="70"/>
    </row>
    <row r="28" spans="1:16" ht="24.75" customHeight="1">
      <c r="A28" s="65"/>
      <c r="B28" s="65"/>
      <c r="C28" s="65"/>
      <c r="D28" s="65"/>
      <c r="E28" s="65"/>
      <c r="F28" s="67"/>
      <c r="G28" s="67"/>
      <c r="H28" s="67"/>
      <c r="I28" s="67"/>
      <c r="J28" s="67"/>
      <c r="K28" s="67"/>
      <c r="L28" s="68"/>
      <c r="M28" s="65"/>
      <c r="N28" s="69"/>
      <c r="O28" s="65"/>
      <c r="P28" s="70"/>
    </row>
    <row r="29" spans="1:16" ht="15">
      <c r="A29" s="65"/>
      <c r="B29" s="65"/>
      <c r="C29" s="65"/>
      <c r="D29" s="65"/>
      <c r="E29" s="65"/>
      <c r="F29" s="67"/>
      <c r="G29" s="67"/>
      <c r="H29" s="67"/>
      <c r="I29" s="67"/>
      <c r="J29" s="67"/>
      <c r="K29" s="67"/>
      <c r="L29" s="68"/>
      <c r="M29" s="65"/>
      <c r="N29" s="69"/>
      <c r="O29" s="65"/>
      <c r="P29" s="70"/>
    </row>
    <row r="30" spans="1:16" ht="15">
      <c r="A30" s="65"/>
      <c r="B30" s="65"/>
      <c r="C30" s="65"/>
      <c r="D30" s="65"/>
      <c r="E30" s="65"/>
      <c r="F30" s="67"/>
      <c r="G30" s="67"/>
      <c r="H30" s="67"/>
      <c r="I30" s="67"/>
      <c r="J30" s="67"/>
      <c r="K30" s="67"/>
      <c r="L30" s="68"/>
      <c r="M30" s="65"/>
      <c r="N30" s="69"/>
      <c r="O30" s="65"/>
      <c r="P30" s="70"/>
    </row>
    <row r="31" spans="1:16" ht="15">
      <c r="A31" s="65"/>
      <c r="B31" s="65"/>
      <c r="C31" s="65"/>
      <c r="D31" s="65"/>
      <c r="E31" s="65"/>
      <c r="F31" s="67"/>
      <c r="G31" s="67"/>
      <c r="H31" s="67"/>
      <c r="I31" s="67"/>
      <c r="J31" s="67"/>
      <c r="K31" s="67"/>
      <c r="L31" s="68"/>
      <c r="M31" s="65"/>
      <c r="N31" s="69"/>
      <c r="O31" s="65"/>
      <c r="P31" s="70"/>
    </row>
    <row r="32" spans="1:16" ht="15">
      <c r="A32" s="65"/>
      <c r="B32" s="65"/>
      <c r="C32" s="100"/>
      <c r="D32" s="100"/>
      <c r="E32" s="100"/>
      <c r="F32" s="67"/>
      <c r="G32" s="67"/>
      <c r="H32" s="67"/>
      <c r="I32" s="67"/>
      <c r="J32" s="67"/>
      <c r="K32" s="67"/>
      <c r="L32" s="68"/>
      <c r="M32" s="65"/>
      <c r="N32" s="69"/>
      <c r="O32" s="65"/>
      <c r="P32" s="70"/>
    </row>
    <row r="33" spans="1:16" ht="15">
      <c r="A33" s="65"/>
      <c r="B33" s="65"/>
      <c r="C33" s="65"/>
      <c r="D33" s="65"/>
      <c r="E33" s="65"/>
      <c r="F33" s="67"/>
      <c r="G33" s="67"/>
      <c r="H33" s="67"/>
      <c r="I33" s="67"/>
      <c r="J33" s="67"/>
      <c r="K33" s="67"/>
      <c r="L33" s="68"/>
      <c r="M33" s="65"/>
      <c r="N33" s="69"/>
      <c r="O33" s="65"/>
      <c r="P33" s="70"/>
    </row>
    <row r="34" spans="1:16" ht="15">
      <c r="A34" s="65"/>
      <c r="B34" s="65"/>
      <c r="C34" s="65"/>
      <c r="D34" s="65"/>
      <c r="E34" s="65"/>
      <c r="F34" s="67"/>
      <c r="G34" s="67"/>
      <c r="H34" s="67"/>
      <c r="I34" s="67"/>
      <c r="J34" s="67"/>
      <c r="K34" s="67"/>
      <c r="L34" s="68"/>
      <c r="M34" s="65"/>
      <c r="N34" s="69"/>
      <c r="O34" s="65"/>
      <c r="P34" s="70"/>
    </row>
    <row r="35" spans="1:16" ht="15">
      <c r="A35" s="65"/>
      <c r="B35" s="65"/>
      <c r="C35" s="65"/>
      <c r="D35" s="65"/>
      <c r="E35" s="65"/>
      <c r="F35" s="67"/>
      <c r="G35" s="67"/>
      <c r="H35" s="67"/>
      <c r="I35" s="67"/>
      <c r="J35" s="67"/>
      <c r="K35" s="67"/>
      <c r="L35" s="68"/>
      <c r="M35" s="65"/>
      <c r="N35" s="69"/>
      <c r="O35" s="65"/>
      <c r="P35" s="70"/>
    </row>
    <row r="36" spans="1:16" ht="15">
      <c r="A36" s="65"/>
      <c r="B36" s="65"/>
      <c r="C36" s="100"/>
      <c r="D36" s="100"/>
      <c r="E36" s="100"/>
      <c r="F36" s="67"/>
      <c r="G36" s="67"/>
      <c r="H36" s="67"/>
      <c r="I36" s="67"/>
      <c r="J36" s="67"/>
      <c r="K36" s="67"/>
      <c r="L36" s="68"/>
      <c r="M36" s="65"/>
      <c r="N36" s="69"/>
      <c r="O36" s="65"/>
      <c r="P36" s="70"/>
    </row>
    <row r="37" spans="1:16" ht="15">
      <c r="A37" s="65"/>
      <c r="B37" s="65"/>
      <c r="C37" s="65"/>
      <c r="D37" s="65"/>
      <c r="E37" s="65"/>
      <c r="F37" s="67"/>
      <c r="G37" s="67"/>
      <c r="H37" s="67"/>
      <c r="I37" s="67"/>
      <c r="J37" s="67"/>
      <c r="K37" s="67"/>
      <c r="L37" s="68"/>
      <c r="M37" s="65"/>
      <c r="N37" s="69"/>
      <c r="O37" s="65"/>
      <c r="P37" s="70"/>
    </row>
    <row r="38" spans="1:16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8"/>
      <c r="M38" s="65"/>
      <c r="N38" s="69"/>
      <c r="O38" s="65"/>
      <c r="P38" s="70"/>
    </row>
    <row r="39" spans="1:16" ht="1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8"/>
      <c r="M39" s="65"/>
      <c r="N39" s="69"/>
      <c r="O39" s="65"/>
      <c r="P39" s="70"/>
    </row>
    <row r="40" spans="1:16" ht="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8"/>
      <c r="M40" s="65"/>
      <c r="N40" s="69"/>
      <c r="O40" s="65"/>
      <c r="P40" s="70"/>
    </row>
    <row r="41" spans="1:16" ht="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8"/>
      <c r="M41" s="65"/>
      <c r="N41" s="69"/>
      <c r="O41" s="65"/>
      <c r="P41" s="70"/>
    </row>
    <row r="42" spans="1:16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8"/>
      <c r="M42" s="65"/>
      <c r="N42" s="69"/>
      <c r="O42" s="65"/>
      <c r="P42" s="70"/>
    </row>
    <row r="43" spans="1:16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8"/>
      <c r="M43" s="65"/>
      <c r="N43" s="69"/>
      <c r="O43" s="65"/>
      <c r="P43" s="70"/>
    </row>
    <row r="44" spans="1:16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8"/>
      <c r="M44" s="65"/>
      <c r="N44" s="69"/>
      <c r="O44" s="65"/>
      <c r="P44" s="70"/>
    </row>
    <row r="45" spans="1:16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8"/>
      <c r="M45" s="65"/>
      <c r="N45" s="69"/>
      <c r="O45" s="65"/>
      <c r="P45" s="70"/>
    </row>
    <row r="46" spans="1:16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8"/>
      <c r="M46" s="65"/>
      <c r="N46" s="69"/>
      <c r="O46" s="65"/>
      <c r="P46" s="70"/>
    </row>
    <row r="47" spans="1:16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8"/>
      <c r="M47" s="65"/>
      <c r="N47" s="69"/>
      <c r="O47" s="65"/>
      <c r="P47" s="70"/>
    </row>
    <row r="48" spans="1:16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8"/>
      <c r="M48" s="65"/>
      <c r="N48" s="69"/>
      <c r="O48" s="65"/>
      <c r="P48" s="70"/>
    </row>
    <row r="49" spans="1:16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8"/>
      <c r="M49" s="65"/>
      <c r="N49" s="69"/>
      <c r="O49" s="65"/>
      <c r="P49" s="70"/>
    </row>
    <row r="50" spans="1:16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8"/>
      <c r="M50" s="65"/>
      <c r="N50" s="69"/>
      <c r="O50" s="65"/>
      <c r="P50" s="70"/>
    </row>
    <row r="51" spans="1:16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8"/>
      <c r="M51" s="65"/>
      <c r="N51" s="69"/>
      <c r="O51" s="65"/>
      <c r="P51" s="70"/>
    </row>
    <row r="52" spans="1:16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8"/>
      <c r="M52" s="65"/>
      <c r="N52" s="69"/>
      <c r="O52" s="65"/>
      <c r="P52" s="70"/>
    </row>
    <row r="53" spans="1:16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8"/>
      <c r="M53" s="65"/>
      <c r="N53" s="69"/>
      <c r="O53" s="65"/>
      <c r="P53" s="70"/>
    </row>
    <row r="54" spans="1:16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8"/>
      <c r="M54" s="65"/>
      <c r="N54" s="69"/>
      <c r="O54" s="65"/>
      <c r="P54" s="70"/>
    </row>
    <row r="55" spans="1:16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8"/>
      <c r="M55" s="65"/>
      <c r="N55" s="69"/>
      <c r="O55" s="65"/>
      <c r="P55" s="70"/>
    </row>
    <row r="56" spans="1:16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8"/>
      <c r="M56" s="65"/>
      <c r="N56" s="69"/>
      <c r="O56" s="65"/>
      <c r="P56" s="70"/>
    </row>
    <row r="57" spans="1:16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8"/>
      <c r="M57" s="65"/>
      <c r="N57" s="69"/>
      <c r="O57" s="65"/>
      <c r="P57" s="70"/>
    </row>
    <row r="58" spans="1:16" ht="1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8"/>
      <c r="M58" s="65"/>
      <c r="N58" s="69"/>
      <c r="O58" s="65"/>
      <c r="P58" s="70"/>
    </row>
    <row r="59" spans="1:16" ht="1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8"/>
      <c r="M59" s="65"/>
      <c r="N59" s="69"/>
      <c r="O59" s="65"/>
      <c r="P59" s="70"/>
    </row>
    <row r="60" spans="1:16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8"/>
      <c r="M60" s="65"/>
      <c r="N60" s="69"/>
      <c r="O60" s="65"/>
      <c r="P60" s="70"/>
    </row>
    <row r="61" spans="1:16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8"/>
      <c r="M61" s="65"/>
      <c r="N61" s="69"/>
      <c r="O61" s="65"/>
      <c r="P61" s="70"/>
    </row>
    <row r="62" spans="1:16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8"/>
      <c r="M62" s="65"/>
      <c r="N62" s="69"/>
      <c r="O62" s="65"/>
      <c r="P62" s="70"/>
    </row>
    <row r="63" spans="1:16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8"/>
      <c r="M63" s="65"/>
      <c r="N63" s="69"/>
      <c r="O63" s="65"/>
      <c r="P63" s="70"/>
    </row>
    <row r="64" spans="1:16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8"/>
      <c r="M64" s="65"/>
      <c r="N64" s="69"/>
      <c r="O64" s="65"/>
      <c r="P64" s="70"/>
    </row>
    <row r="65" spans="1:16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8"/>
      <c r="M65" s="65"/>
      <c r="N65" s="69"/>
      <c r="O65" s="65"/>
      <c r="P65" s="70"/>
    </row>
    <row r="66" spans="1:16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8"/>
      <c r="M66" s="65"/>
      <c r="N66" s="65"/>
      <c r="O66" s="65"/>
      <c r="P66" s="70"/>
    </row>
    <row r="67" spans="1:16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70"/>
      <c r="N67" s="70"/>
      <c r="O67" s="70"/>
      <c r="P67" s="70"/>
    </row>
    <row r="68" ht="15">
      <c r="A68" s="73"/>
    </row>
    <row r="69" ht="15">
      <c r="A69" s="74"/>
    </row>
    <row r="70" ht="15">
      <c r="A70" s="74"/>
    </row>
    <row r="71" ht="15">
      <c r="A71" s="74"/>
    </row>
    <row r="72" ht="15">
      <c r="A72" s="74"/>
    </row>
    <row r="73" ht="15">
      <c r="A73" s="74"/>
    </row>
    <row r="74" ht="15">
      <c r="A74" s="74"/>
    </row>
    <row r="75" ht="15">
      <c r="A75" s="74"/>
    </row>
    <row r="76" ht="15">
      <c r="A76" s="74"/>
    </row>
    <row r="77" ht="15">
      <c r="A77" s="74"/>
    </row>
    <row r="78" ht="15">
      <c r="A78" s="74"/>
    </row>
    <row r="79" ht="15">
      <c r="A79" s="74"/>
    </row>
    <row r="80" ht="15">
      <c r="A80" s="74"/>
    </row>
    <row r="81" ht="15">
      <c r="A81" s="74"/>
    </row>
    <row r="82" ht="15">
      <c r="A82" s="74"/>
    </row>
    <row r="83" ht="15">
      <c r="A83" s="74"/>
    </row>
    <row r="84" ht="15">
      <c r="A84" s="74"/>
    </row>
    <row r="85" ht="15">
      <c r="A85" s="74"/>
    </row>
    <row r="86" ht="15">
      <c r="A86" s="74"/>
    </row>
    <row r="87" ht="15">
      <c r="A87" s="74"/>
    </row>
    <row r="88" ht="15">
      <c r="A88" s="74"/>
    </row>
    <row r="89" ht="15">
      <c r="A89" s="74"/>
    </row>
    <row r="90" ht="15">
      <c r="A90" s="74"/>
    </row>
    <row r="91" ht="15">
      <c r="A91" s="74"/>
    </row>
    <row r="92" ht="15">
      <c r="A92" s="74"/>
    </row>
    <row r="93" ht="15">
      <c r="A93" s="74"/>
    </row>
    <row r="94" ht="15">
      <c r="A94" s="74"/>
    </row>
    <row r="95" ht="15">
      <c r="A95" s="74"/>
    </row>
    <row r="96" ht="15">
      <c r="A96" s="74"/>
    </row>
    <row r="97" ht="15">
      <c r="A97" s="74"/>
    </row>
    <row r="98" ht="15">
      <c r="A98" s="74"/>
    </row>
    <row r="99" ht="15">
      <c r="A99" s="74"/>
    </row>
    <row r="100" ht="15">
      <c r="A100" s="74"/>
    </row>
    <row r="101" ht="15">
      <c r="A101" s="74"/>
    </row>
    <row r="102" ht="15">
      <c r="A102" s="74"/>
    </row>
    <row r="103" ht="15">
      <c r="A103" s="74"/>
    </row>
    <row r="104" ht="15">
      <c r="A104" s="74"/>
    </row>
    <row r="105" ht="15">
      <c r="A105" s="74"/>
    </row>
    <row r="106" ht="15">
      <c r="A106" s="74"/>
    </row>
    <row r="107" ht="15">
      <c r="A107" s="74"/>
    </row>
    <row r="108" ht="15">
      <c r="A108" s="74"/>
    </row>
    <row r="109" ht="15">
      <c r="A109" s="74"/>
    </row>
    <row r="110" ht="15">
      <c r="A110" s="74"/>
    </row>
    <row r="111" ht="15">
      <c r="A111" s="74"/>
    </row>
    <row r="112" ht="15">
      <c r="A112" s="74"/>
    </row>
    <row r="113" ht="15">
      <c r="A113" s="74"/>
    </row>
    <row r="114" ht="15">
      <c r="A114" s="74"/>
    </row>
    <row r="115" ht="15">
      <c r="A115" s="74"/>
    </row>
    <row r="116" ht="15">
      <c r="A116" s="74"/>
    </row>
    <row r="117" ht="15">
      <c r="A117" s="74"/>
    </row>
    <row r="118" ht="15">
      <c r="A118" s="74"/>
    </row>
    <row r="119" ht="15">
      <c r="A119" s="74"/>
    </row>
    <row r="120" ht="15">
      <c r="A120" s="74"/>
    </row>
    <row r="121" ht="15">
      <c r="A121" s="74"/>
    </row>
    <row r="122" ht="15">
      <c r="A122" s="74"/>
    </row>
    <row r="123" ht="15">
      <c r="A123" s="74"/>
    </row>
    <row r="124" ht="15">
      <c r="A124" s="74"/>
    </row>
    <row r="125" ht="15">
      <c r="A125" s="74"/>
    </row>
    <row r="126" ht="15">
      <c r="A126" s="74"/>
    </row>
    <row r="127" ht="15">
      <c r="A127" s="74"/>
    </row>
    <row r="128" ht="15">
      <c r="A128" s="74"/>
    </row>
    <row r="129" ht="15">
      <c r="A129" s="74"/>
    </row>
    <row r="130" ht="15">
      <c r="A130" s="74"/>
    </row>
    <row r="131" ht="15">
      <c r="A131" s="74"/>
    </row>
    <row r="132" ht="15">
      <c r="A132" s="74"/>
    </row>
    <row r="133" ht="15">
      <c r="A133" s="74"/>
    </row>
    <row r="134" ht="15">
      <c r="A134" s="74"/>
    </row>
    <row r="135" ht="15">
      <c r="A135" s="74"/>
    </row>
    <row r="136" ht="15">
      <c r="A136" s="74"/>
    </row>
    <row r="137" ht="15">
      <c r="A137" s="74"/>
    </row>
    <row r="138" ht="15">
      <c r="A138" s="74"/>
    </row>
    <row r="139" ht="15">
      <c r="A139" s="74"/>
    </row>
    <row r="140" ht="15">
      <c r="A140" s="74"/>
    </row>
    <row r="141" ht="15">
      <c r="A141" s="74"/>
    </row>
    <row r="142" ht="15">
      <c r="A142" s="74"/>
    </row>
    <row r="143" ht="15">
      <c r="A143" s="74"/>
    </row>
    <row r="144" ht="15">
      <c r="A144" s="74"/>
    </row>
    <row r="145" ht="15">
      <c r="A145" s="74"/>
    </row>
    <row r="146" ht="15">
      <c r="A146" s="74"/>
    </row>
    <row r="147" ht="15">
      <c r="A147" s="74"/>
    </row>
    <row r="148" ht="15">
      <c r="A148" s="74"/>
    </row>
    <row r="149" ht="15">
      <c r="A149" s="74"/>
    </row>
    <row r="150" ht="15">
      <c r="A150" s="74"/>
    </row>
    <row r="151" ht="15">
      <c r="A151" s="74"/>
    </row>
    <row r="152" ht="15">
      <c r="A152" s="74"/>
    </row>
    <row r="153" ht="15">
      <c r="A153" s="74"/>
    </row>
    <row r="154" ht="15">
      <c r="A154" s="74"/>
    </row>
    <row r="155" ht="15">
      <c r="A155" s="74"/>
    </row>
    <row r="156" ht="15">
      <c r="A156" s="74"/>
    </row>
    <row r="157" ht="15">
      <c r="A157" s="74"/>
    </row>
    <row r="158" ht="15">
      <c r="A158" s="74"/>
    </row>
    <row r="159" ht="15">
      <c r="A159" s="74"/>
    </row>
    <row r="160" ht="15">
      <c r="A160" s="74"/>
    </row>
    <row r="161" ht="15">
      <c r="A161" s="74"/>
    </row>
    <row r="162" ht="15">
      <c r="A162" s="74"/>
    </row>
    <row r="163" ht="15">
      <c r="A163" s="74"/>
    </row>
    <row r="164" ht="15">
      <c r="A164" s="74"/>
    </row>
    <row r="165" ht="15">
      <c r="A165" s="74"/>
    </row>
    <row r="166" ht="15">
      <c r="A166" s="74"/>
    </row>
    <row r="167" ht="15">
      <c r="A167" s="74"/>
    </row>
    <row r="168" ht="15">
      <c r="A168" s="74"/>
    </row>
    <row r="169" ht="15">
      <c r="A169" s="74"/>
    </row>
    <row r="170" ht="15">
      <c r="A170" s="74"/>
    </row>
    <row r="171" ht="15">
      <c r="A171" s="74"/>
    </row>
    <row r="172" ht="15">
      <c r="A172" s="74"/>
    </row>
    <row r="173" ht="15">
      <c r="A173" s="74"/>
    </row>
    <row r="174" ht="15">
      <c r="A174" s="74"/>
    </row>
    <row r="175" ht="15">
      <c r="A175" s="74"/>
    </row>
    <row r="176" ht="15">
      <c r="A176" s="74"/>
    </row>
    <row r="177" ht="15">
      <c r="A177" s="74"/>
    </row>
    <row r="178" ht="15">
      <c r="A178" s="74"/>
    </row>
    <row r="179" ht="15">
      <c r="A179" s="74"/>
    </row>
  </sheetData>
  <sheetProtection/>
  <mergeCells count="14">
    <mergeCell ref="K4:K5"/>
    <mergeCell ref="L4:L5"/>
    <mergeCell ref="M4:M5"/>
    <mergeCell ref="N4:N5"/>
    <mergeCell ref="A1:O1"/>
    <mergeCell ref="A2:O2"/>
    <mergeCell ref="A3:O3"/>
    <mergeCell ref="F4:J4"/>
    <mergeCell ref="O4:O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lmn</cp:lastModifiedBy>
  <cp:lastPrinted>2018-11-17T12:05:37Z</cp:lastPrinted>
  <dcterms:created xsi:type="dcterms:W3CDTF">2018-11-11T06:43:39Z</dcterms:created>
  <dcterms:modified xsi:type="dcterms:W3CDTF">2018-11-21T10:06:02Z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