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4"/>
  </bookViews>
  <sheets>
    <sheet name="7 класс" sheetId="1" r:id="rId1"/>
    <sheet name="8 класс" sheetId="2" r:id="rId2"/>
    <sheet name="9 класс " sheetId="3" r:id="rId3"/>
    <sheet name="10 класс  " sheetId="4" r:id="rId4"/>
    <sheet name="11 класс " sheetId="5" r:id="rId5"/>
  </sheets>
  <definedNames>
    <definedName name="_xlnm.Print_Area" localSheetId="3">'10 класс  '!$A$1:$N$29</definedName>
  </definedNames>
  <calcPr fullCalcOnLoad="1"/>
</workbook>
</file>

<file path=xl/sharedStrings.xml><?xml version="1.0" encoding="utf-8"?>
<sst xmlns="http://schemas.openxmlformats.org/spreadsheetml/2006/main" count="343" uniqueCount="144">
  <si>
    <t>№</t>
  </si>
  <si>
    <t>регистрационный номер</t>
  </si>
  <si>
    <t>Фамилия, имя ученика</t>
  </si>
  <si>
    <t>Школа</t>
  </si>
  <si>
    <t xml:space="preserve">Учитель </t>
  </si>
  <si>
    <t>задание № 1</t>
  </si>
  <si>
    <t>задание № 2</t>
  </si>
  <si>
    <t>задание № 3</t>
  </si>
  <si>
    <t>задание № 4</t>
  </si>
  <si>
    <t>баллы за задания</t>
  </si>
  <si>
    <t>количество баллов</t>
  </si>
  <si>
    <t xml:space="preserve">% выполненного задания </t>
  </si>
  <si>
    <t xml:space="preserve">Место </t>
  </si>
  <si>
    <t>Статус</t>
  </si>
  <si>
    <t>задание № 5</t>
  </si>
  <si>
    <t>Угрюмов Максим Кириллович</t>
  </si>
  <si>
    <t>Богданов Владислав Кириллович</t>
  </si>
  <si>
    <t>Чиркова Екатерина Алексеевна</t>
  </si>
  <si>
    <t>Вантрусов Владислав Александрович</t>
  </si>
  <si>
    <t>Лохов Ростислав Алексеевич</t>
  </si>
  <si>
    <t xml:space="preserve">Трескин Артём Максимович </t>
  </si>
  <si>
    <t>Сахаров Николай Александрович</t>
  </si>
  <si>
    <t>Котова Виктория Анатольевна</t>
  </si>
  <si>
    <t>Цветков Владимир Владимирович</t>
  </si>
  <si>
    <t>Смирнова Екатерина  Евгеньевна</t>
  </si>
  <si>
    <t>Карелина Анастасия Андреевна</t>
  </si>
  <si>
    <t>МБОУ "Лицей № 17"</t>
  </si>
  <si>
    <t>МБОУ "СОШ № 29"</t>
  </si>
  <si>
    <t>МБОУ "СОШ № 13"</t>
  </si>
  <si>
    <t>МБОУ «СОШ № 30"</t>
  </si>
  <si>
    <t>МБОУ СОШ №28</t>
  </si>
  <si>
    <t>МАОУ "СОШ №6"</t>
  </si>
  <si>
    <t>МБОУ "ЛГ № 27"</t>
  </si>
  <si>
    <t>МБОУ "Гуманитарная гимназия № 8"</t>
  </si>
  <si>
    <t>МБОУ "СОШ №11"</t>
  </si>
  <si>
    <t>МБОУ "СОШ № 20"</t>
  </si>
  <si>
    <t>МАОУ "СОШ № 2"</t>
  </si>
  <si>
    <t>Фаркова Валентина Александровна</t>
  </si>
  <si>
    <t>Кичёва Наталья Ростиславовна</t>
  </si>
  <si>
    <t>Окунева Светлана Леонидовна</t>
  </si>
  <si>
    <t>Степаненко Анастасия Игоревна</t>
  </si>
  <si>
    <t>Торопова Маргарита Александровна</t>
  </si>
  <si>
    <t>Титова Александра Николаевна</t>
  </si>
  <si>
    <t>Фомина Снежана Леонидовна</t>
  </si>
  <si>
    <t>Михеева Ольга Викторовна</t>
  </si>
  <si>
    <t>Тымчишак Ирина Владимировна</t>
  </si>
  <si>
    <t>Тюханова Зинаида Андреевна</t>
  </si>
  <si>
    <t>Ларионова Валентина Арсентьевна</t>
  </si>
  <si>
    <t>Мякшина Анастасия Владимировна</t>
  </si>
  <si>
    <t>Миронова Мария Львовна</t>
  </si>
  <si>
    <t>Котцова Ольга Александровна</t>
  </si>
  <si>
    <t>Корнилова  Полина Владимировна</t>
  </si>
  <si>
    <t>Говорова Анна Романовна</t>
  </si>
  <si>
    <t>Архипова Анна Владимировна</t>
  </si>
  <si>
    <t>Плитченко Екатерина Михайловна</t>
  </si>
  <si>
    <t>Вострокнутова Алина Сергеевна</t>
  </si>
  <si>
    <t>Суворова Ульяна Васильевна</t>
  </si>
  <si>
    <t>Шилкина София Андреевна</t>
  </si>
  <si>
    <t>Панова Маргарита Вадимовна</t>
  </si>
  <si>
    <t>Андреева Анна Максимовна</t>
  </si>
  <si>
    <t>Вакарина Софья Вячеславовна</t>
  </si>
  <si>
    <t>Овчаренко Егор Александрович</t>
  </si>
  <si>
    <t>Маковецкая Элла Сергеевна</t>
  </si>
  <si>
    <t>МБОУ СОШ № 28</t>
  </si>
  <si>
    <t>МБОУ "СГ № 14"</t>
  </si>
  <si>
    <t>МБОУ «Морская кадетская школа»</t>
  </si>
  <si>
    <t>МАОУ "Ягринская гимназия"</t>
  </si>
  <si>
    <t>МБОУ "СОШ №25"</t>
  </si>
  <si>
    <t>Абрамов Владимир Игоревич</t>
  </si>
  <si>
    <t>Темежникова Наталья Николаевна</t>
  </si>
  <si>
    <t>Безручко Галина Витальевна</t>
  </si>
  <si>
    <t>Шапошникова Татьяна Сергеевна</t>
  </si>
  <si>
    <t>Колпакова Анастасия Владимировна</t>
  </si>
  <si>
    <t>Русанова Лариса Михайловна</t>
  </si>
  <si>
    <t>Нигдорий Елизавета Юрьевна</t>
  </si>
  <si>
    <t>Илатовская Светлана Сергеевна</t>
  </si>
  <si>
    <t>Махлонова Дарья Ивановна</t>
  </si>
  <si>
    <t>Парский  Ярослав Анатольевич</t>
  </si>
  <si>
    <t>Копытова Алена Максимовна</t>
  </si>
  <si>
    <t>Анненкова Вероника Сергеевна</t>
  </si>
  <si>
    <t>Кириленко Диана Андреевна</t>
  </si>
  <si>
    <t>Суханов Кирилл Олегович</t>
  </si>
  <si>
    <t>Каненкова Елена Николаевна</t>
  </si>
  <si>
    <t>Мякшина Анжелика Олеговна</t>
  </si>
  <si>
    <t>Меньшакова Валерия Альбертовна</t>
  </si>
  <si>
    <t>Гайворонская Юлия Романовна</t>
  </si>
  <si>
    <t>Танашева Екатерина Алексеевна</t>
  </si>
  <si>
    <t>Юргина Ангелина Андреевна</t>
  </si>
  <si>
    <t>Попова Виктория Андреевна</t>
  </si>
  <si>
    <t>Шапенкова Ангелина Андреевна</t>
  </si>
  <si>
    <t>Шестакова Дарья Алексеевна</t>
  </si>
  <si>
    <t>Орлов Дмитрий Ильич</t>
  </si>
  <si>
    <t>Жепетов Артем Вадимович</t>
  </si>
  <si>
    <t>Дедюрина Виктория Алексеевна</t>
  </si>
  <si>
    <t>Клементьева Софья Станиславовна</t>
  </si>
  <si>
    <t>Лодочникова Софья Владимировна</t>
  </si>
  <si>
    <t>Цветикова Юлия Олеговна</t>
  </si>
  <si>
    <t>Сафронова Ульяна  Александровна</t>
  </si>
  <si>
    <t>Богданов Ефим Андреевич</t>
  </si>
  <si>
    <t>Кузьмич Виктория Вячеславовна</t>
  </si>
  <si>
    <t>МБОУ "СОШ № 19"</t>
  </si>
  <si>
    <t>МБОУ "СОШ№11"</t>
  </si>
  <si>
    <t>Михеевская Марина Федоровна</t>
  </si>
  <si>
    <t>Копнина Ольга Павловна</t>
  </si>
  <si>
    <t>Фомина Анна Анатольевна</t>
  </si>
  <si>
    <t>Березников Дмитрий Владимирович</t>
  </si>
  <si>
    <t>Вакарина Вера Вячеславовна</t>
  </si>
  <si>
    <t>Полунина Виктория Николаевна</t>
  </si>
  <si>
    <t>Корсакова Татьяна Павловна</t>
  </si>
  <si>
    <t>Колтовая Татиана Тимуровна</t>
  </si>
  <si>
    <t>Беденко Ксения Игоревна</t>
  </si>
  <si>
    <t>МБОУ "СОШ № 23"</t>
  </si>
  <si>
    <t>Капустина Валентина Борисовна</t>
  </si>
  <si>
    <t>Заборская София Сергеевна</t>
  </si>
  <si>
    <t>МАОУ "СОШ № 6"</t>
  </si>
  <si>
    <t>Филипьева Ксения Дмитриена</t>
  </si>
  <si>
    <t>Воронин Андрей Евгеньевич</t>
  </si>
  <si>
    <t>Кулакова Кристина Игоревна</t>
  </si>
  <si>
    <t>Члены жюри:</t>
  </si>
  <si>
    <t>Темежникова Н.Н.</t>
  </si>
  <si>
    <t>Колпакова А.В.</t>
  </si>
  <si>
    <t>Кичева Н.Р.</t>
  </si>
  <si>
    <t>Каргозерова А.Г</t>
  </si>
  <si>
    <t>Каненкова Е.Н.</t>
  </si>
  <si>
    <t>Лебедева И.В.</t>
  </si>
  <si>
    <t>Абрамов В.И.</t>
  </si>
  <si>
    <t>Шапошникова Т.С.</t>
  </si>
  <si>
    <t>Титова А.Н.</t>
  </si>
  <si>
    <t>Фомина А.А.</t>
  </si>
  <si>
    <t>Завьялова О.Н.</t>
  </si>
  <si>
    <t>Белозерцева М.А.</t>
  </si>
  <si>
    <t>Итоги муниципального этапа Всероссийской олимпиады школьников по экологии                                                                                                                                                  2018-2019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7 класс</t>
  </si>
  <si>
    <t>участник</t>
  </si>
  <si>
    <t>победитель</t>
  </si>
  <si>
    <t>Безручко Г.В.</t>
  </si>
  <si>
    <t>Журавлева Н.Н.</t>
  </si>
  <si>
    <t>Итоги муниципального этапа Всероссийской олимпиады школьников по экологии                                                                                                                                               2018-2019 учебный год                                                                                                                                                                                                                                                                 8 класс</t>
  </si>
  <si>
    <t>Итоги муниципального этапа Всероссийской олимпиады школьников по экологии                                                                                                                                                     2018-2019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9 класс</t>
  </si>
  <si>
    <t>Итоги муниципального этапа Всероссийской олимпиады школьников по экологии                                                                                                                                                 2018-2019 учебный год                                                                                                                                                                                                                                                              10 класс</t>
  </si>
  <si>
    <t>призер</t>
  </si>
  <si>
    <t xml:space="preserve">победитель </t>
  </si>
  <si>
    <t>учасник</t>
  </si>
  <si>
    <t>Титова А.Н</t>
  </si>
  <si>
    <t>Итоги муниципального этапа Всероссийской олимпиады школьников по экологии                                                                                                                                                           2018-2019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 класс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</si>
</sst>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9" fontId="3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14" fontId="5" fillId="0" borderId="10" xfId="52" applyNumberFormat="1" applyFont="1" applyFill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40" fillId="33" borderId="10" xfId="52" applyFont="1" applyFill="1" applyBorder="1" applyAlignment="1">
      <alignment wrapText="1"/>
      <protection/>
    </xf>
    <xf numFmtId="0" fontId="39" fillId="34" borderId="10" xfId="0" applyFont="1" applyFill="1" applyBorder="1" applyAlignment="1">
      <alignment horizontal="left"/>
    </xf>
    <xf numFmtId="0" fontId="5" fillId="0" borderId="10" xfId="52" applyFont="1" applyBorder="1" applyAlignment="1">
      <alignment/>
      <protection/>
    </xf>
    <xf numFmtId="0" fontId="5" fillId="0" borderId="10" xfId="0" applyFont="1" applyBorder="1" applyAlignment="1">
      <alignment horizontal="left"/>
    </xf>
    <xf numFmtId="14" fontId="5" fillId="0" borderId="10" xfId="52" applyNumberFormat="1" applyFont="1" applyBorder="1">
      <alignment/>
      <protection/>
    </xf>
    <xf numFmtId="49" fontId="39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39" fillId="34" borderId="10" xfId="0" applyNumberFormat="1" applyFont="1" applyFill="1" applyBorder="1" applyAlignment="1">
      <alignment horizontal="left"/>
    </xf>
    <xf numFmtId="0" fontId="5" fillId="33" borderId="10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90" zoomScaleSheetLayoutView="90" zoomScalePageLayoutView="0" workbookViewId="0" topLeftCell="A1">
      <selection activeCell="B7" sqref="B7:M19"/>
    </sheetView>
  </sheetViews>
  <sheetFormatPr defaultColWidth="9.140625" defaultRowHeight="15"/>
  <cols>
    <col min="1" max="1" width="5.7109375" style="2" customWidth="1"/>
    <col min="2" max="2" width="10.421875" style="1" customWidth="1"/>
    <col min="3" max="3" width="37.28125" style="1" customWidth="1"/>
    <col min="4" max="4" width="37.140625" style="1" customWidth="1"/>
    <col min="5" max="5" width="36.28125" style="1" customWidth="1"/>
    <col min="6" max="9" width="5.28125" style="1" customWidth="1"/>
    <col min="10" max="10" width="6.7109375" style="1" customWidth="1"/>
    <col min="11" max="11" width="8.8515625" style="1" customWidth="1"/>
    <col min="12" max="12" width="5.7109375" style="1" customWidth="1"/>
    <col min="13" max="13" width="15.140625" style="1" customWidth="1"/>
    <col min="14" max="16384" width="8.8515625" style="1" customWidth="1"/>
  </cols>
  <sheetData>
    <row r="1" spans="1:13" ht="15">
      <c r="A1" s="37" t="s">
        <v>131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5">
      <c r="A5" s="33" t="s">
        <v>0</v>
      </c>
      <c r="B5" s="38" t="s">
        <v>1</v>
      </c>
      <c r="C5" s="33" t="s">
        <v>2</v>
      </c>
      <c r="D5" s="33" t="s">
        <v>3</v>
      </c>
      <c r="E5" s="33" t="s">
        <v>4</v>
      </c>
      <c r="F5" s="33" t="s">
        <v>9</v>
      </c>
      <c r="G5" s="34"/>
      <c r="H5" s="34"/>
      <c r="I5" s="34"/>
      <c r="J5" s="35" t="s">
        <v>10</v>
      </c>
      <c r="K5" s="35" t="s">
        <v>11</v>
      </c>
      <c r="L5" s="35" t="s">
        <v>12</v>
      </c>
      <c r="M5" s="35" t="s">
        <v>13</v>
      </c>
    </row>
    <row r="6" spans="1:13" ht="69">
      <c r="A6" s="34"/>
      <c r="B6" s="39"/>
      <c r="C6" s="34"/>
      <c r="D6" s="34"/>
      <c r="E6" s="34"/>
      <c r="F6" s="4" t="s">
        <v>5</v>
      </c>
      <c r="G6" s="4" t="s">
        <v>6</v>
      </c>
      <c r="H6" s="4" t="s">
        <v>7</v>
      </c>
      <c r="I6" s="4" t="s">
        <v>8</v>
      </c>
      <c r="J6" s="36"/>
      <c r="K6" s="36"/>
      <c r="L6" s="36"/>
      <c r="M6" s="36"/>
    </row>
    <row r="7" spans="1:13" ht="15">
      <c r="A7" s="5">
        <v>1</v>
      </c>
      <c r="B7" s="3">
        <v>707</v>
      </c>
      <c r="C7" s="8" t="s">
        <v>18</v>
      </c>
      <c r="D7" s="8" t="s">
        <v>26</v>
      </c>
      <c r="E7" s="8" t="s">
        <v>37</v>
      </c>
      <c r="F7" s="6">
        <v>3</v>
      </c>
      <c r="G7" s="6">
        <v>4</v>
      </c>
      <c r="H7" s="6">
        <v>5</v>
      </c>
      <c r="I7" s="6">
        <v>3</v>
      </c>
      <c r="J7" s="6">
        <f aca="true" t="shared" si="0" ref="J7:J19">SUM(F7:I7)</f>
        <v>15</v>
      </c>
      <c r="K7" s="7">
        <f aca="true" t="shared" si="1" ref="K7:K19">J7/28</f>
        <v>0.5357142857142857</v>
      </c>
      <c r="L7" s="31">
        <v>1</v>
      </c>
      <c r="M7" s="6" t="s">
        <v>133</v>
      </c>
    </row>
    <row r="8" spans="1:13" ht="15">
      <c r="A8" s="5">
        <v>2</v>
      </c>
      <c r="B8" s="3">
        <v>712</v>
      </c>
      <c r="C8" s="8" t="s">
        <v>116</v>
      </c>
      <c r="D8" s="8" t="s">
        <v>26</v>
      </c>
      <c r="E8" s="8" t="s">
        <v>37</v>
      </c>
      <c r="F8" s="6">
        <v>1</v>
      </c>
      <c r="G8" s="6">
        <v>6</v>
      </c>
      <c r="H8" s="6">
        <v>3</v>
      </c>
      <c r="I8" s="6">
        <v>3</v>
      </c>
      <c r="J8" s="6">
        <f t="shared" si="0"/>
        <v>13</v>
      </c>
      <c r="K8" s="7">
        <f t="shared" si="1"/>
        <v>0.4642857142857143</v>
      </c>
      <c r="L8" s="6"/>
      <c r="M8" s="6" t="s">
        <v>132</v>
      </c>
    </row>
    <row r="9" spans="1:13" ht="15">
      <c r="A9" s="5">
        <v>3</v>
      </c>
      <c r="B9" s="3">
        <v>711</v>
      </c>
      <c r="C9" s="12" t="s">
        <v>23</v>
      </c>
      <c r="D9" s="14" t="s">
        <v>33</v>
      </c>
      <c r="E9" s="14" t="s">
        <v>44</v>
      </c>
      <c r="F9" s="6">
        <v>0</v>
      </c>
      <c r="G9" s="6">
        <v>3</v>
      </c>
      <c r="H9" s="6">
        <v>3</v>
      </c>
      <c r="I9" s="6">
        <v>5</v>
      </c>
      <c r="J9" s="6">
        <f t="shared" si="0"/>
        <v>11</v>
      </c>
      <c r="K9" s="7">
        <f t="shared" si="1"/>
        <v>0.39285714285714285</v>
      </c>
      <c r="L9" s="6"/>
      <c r="M9" s="6" t="s">
        <v>132</v>
      </c>
    </row>
    <row r="10" spans="1:13" ht="15">
      <c r="A10" s="5">
        <v>4</v>
      </c>
      <c r="B10" s="3">
        <v>702</v>
      </c>
      <c r="C10" s="8" t="s">
        <v>17</v>
      </c>
      <c r="D10" s="8" t="s">
        <v>28</v>
      </c>
      <c r="E10" s="8" t="s">
        <v>39</v>
      </c>
      <c r="F10" s="6">
        <v>3</v>
      </c>
      <c r="G10" s="6">
        <v>1</v>
      </c>
      <c r="H10" s="6">
        <v>3</v>
      </c>
      <c r="I10" s="6">
        <v>3</v>
      </c>
      <c r="J10" s="6">
        <f t="shared" si="0"/>
        <v>10</v>
      </c>
      <c r="K10" s="7">
        <f t="shared" si="1"/>
        <v>0.35714285714285715</v>
      </c>
      <c r="L10" s="6"/>
      <c r="M10" s="6" t="s">
        <v>132</v>
      </c>
    </row>
    <row r="11" spans="1:13" ht="15">
      <c r="A11" s="5">
        <v>5</v>
      </c>
      <c r="B11" s="3">
        <v>706</v>
      </c>
      <c r="C11" s="11" t="s">
        <v>25</v>
      </c>
      <c r="D11" s="11" t="s">
        <v>35</v>
      </c>
      <c r="E11" s="11" t="s">
        <v>46</v>
      </c>
      <c r="F11" s="6">
        <v>2</v>
      </c>
      <c r="G11" s="6">
        <v>1</v>
      </c>
      <c r="H11" s="6">
        <v>1</v>
      </c>
      <c r="I11" s="6">
        <v>6</v>
      </c>
      <c r="J11" s="6">
        <f t="shared" si="0"/>
        <v>10</v>
      </c>
      <c r="K11" s="7">
        <f t="shared" si="1"/>
        <v>0.35714285714285715</v>
      </c>
      <c r="L11" s="6"/>
      <c r="M11" s="6" t="s">
        <v>132</v>
      </c>
    </row>
    <row r="12" spans="1:13" ht="15">
      <c r="A12" s="5">
        <v>6</v>
      </c>
      <c r="B12" s="3">
        <v>710</v>
      </c>
      <c r="C12" s="10" t="s">
        <v>21</v>
      </c>
      <c r="D12" s="10" t="s">
        <v>32</v>
      </c>
      <c r="E12" s="10" t="s">
        <v>43</v>
      </c>
      <c r="F12" s="6">
        <v>2</v>
      </c>
      <c r="G12" s="6">
        <v>2</v>
      </c>
      <c r="H12" s="6">
        <v>3</v>
      </c>
      <c r="I12" s="6">
        <v>2</v>
      </c>
      <c r="J12" s="6">
        <f t="shared" si="0"/>
        <v>9</v>
      </c>
      <c r="K12" s="7">
        <f t="shared" si="1"/>
        <v>0.32142857142857145</v>
      </c>
      <c r="L12" s="6"/>
      <c r="M12" s="6" t="s">
        <v>132</v>
      </c>
    </row>
    <row r="13" spans="1:13" ht="15">
      <c r="A13" s="5">
        <v>7</v>
      </c>
      <c r="B13" s="3">
        <v>701</v>
      </c>
      <c r="C13" s="11" t="s">
        <v>24</v>
      </c>
      <c r="D13" s="11" t="s">
        <v>34</v>
      </c>
      <c r="E13" s="11" t="s">
        <v>45</v>
      </c>
      <c r="F13" s="6">
        <v>1</v>
      </c>
      <c r="G13" s="6">
        <v>1</v>
      </c>
      <c r="H13" s="6">
        <v>2</v>
      </c>
      <c r="I13" s="6">
        <v>3</v>
      </c>
      <c r="J13" s="6">
        <f t="shared" si="0"/>
        <v>7</v>
      </c>
      <c r="K13" s="7">
        <f t="shared" si="1"/>
        <v>0.25</v>
      </c>
      <c r="L13" s="6"/>
      <c r="M13" s="6" t="s">
        <v>132</v>
      </c>
    </row>
    <row r="14" spans="1:13" ht="15">
      <c r="A14" s="5">
        <v>8</v>
      </c>
      <c r="B14" s="3">
        <v>703</v>
      </c>
      <c r="C14" s="10" t="s">
        <v>20</v>
      </c>
      <c r="D14" s="10" t="s">
        <v>31</v>
      </c>
      <c r="E14" s="16" t="s">
        <v>42</v>
      </c>
      <c r="F14" s="6">
        <v>1</v>
      </c>
      <c r="G14" s="6">
        <v>1</v>
      </c>
      <c r="H14" s="6">
        <v>4</v>
      </c>
      <c r="I14" s="6">
        <v>1</v>
      </c>
      <c r="J14" s="6">
        <f t="shared" si="0"/>
        <v>7</v>
      </c>
      <c r="K14" s="7">
        <f t="shared" si="1"/>
        <v>0.25</v>
      </c>
      <c r="L14" s="6"/>
      <c r="M14" s="6" t="s">
        <v>132</v>
      </c>
    </row>
    <row r="15" spans="1:13" ht="15">
      <c r="A15" s="5">
        <v>9</v>
      </c>
      <c r="B15" s="3">
        <v>708</v>
      </c>
      <c r="C15" s="8" t="s">
        <v>15</v>
      </c>
      <c r="D15" s="8" t="s">
        <v>26</v>
      </c>
      <c r="E15" s="8" t="s">
        <v>37</v>
      </c>
      <c r="F15" s="6">
        <v>1</v>
      </c>
      <c r="G15" s="6">
        <v>3</v>
      </c>
      <c r="H15" s="6">
        <v>3</v>
      </c>
      <c r="I15" s="6">
        <v>0</v>
      </c>
      <c r="J15" s="6">
        <f t="shared" si="0"/>
        <v>7</v>
      </c>
      <c r="K15" s="7">
        <f t="shared" si="1"/>
        <v>0.25</v>
      </c>
      <c r="L15" s="6"/>
      <c r="M15" s="6" t="s">
        <v>132</v>
      </c>
    </row>
    <row r="16" spans="1:13" ht="15">
      <c r="A16" s="5">
        <v>10</v>
      </c>
      <c r="B16" s="3">
        <v>704</v>
      </c>
      <c r="C16" s="11" t="s">
        <v>22</v>
      </c>
      <c r="D16" s="11" t="s">
        <v>29</v>
      </c>
      <c r="E16" s="11" t="s">
        <v>40</v>
      </c>
      <c r="F16" s="6">
        <v>0</v>
      </c>
      <c r="G16" s="6">
        <v>1</v>
      </c>
      <c r="H16" s="6">
        <v>3</v>
      </c>
      <c r="I16" s="6">
        <v>1</v>
      </c>
      <c r="J16" s="6">
        <f t="shared" si="0"/>
        <v>5</v>
      </c>
      <c r="K16" s="7">
        <f t="shared" si="1"/>
        <v>0.17857142857142858</v>
      </c>
      <c r="L16" s="6"/>
      <c r="M16" s="6" t="s">
        <v>132</v>
      </c>
    </row>
    <row r="17" spans="1:13" ht="15">
      <c r="A17" s="5">
        <v>11</v>
      </c>
      <c r="B17" s="3">
        <v>713</v>
      </c>
      <c r="C17" s="8" t="s">
        <v>19</v>
      </c>
      <c r="D17" s="8" t="s">
        <v>26</v>
      </c>
      <c r="E17" s="8" t="s">
        <v>37</v>
      </c>
      <c r="F17" s="6">
        <v>0</v>
      </c>
      <c r="G17" s="6">
        <v>2</v>
      </c>
      <c r="H17" s="6">
        <v>2</v>
      </c>
      <c r="I17" s="6">
        <v>1</v>
      </c>
      <c r="J17" s="6">
        <f t="shared" si="0"/>
        <v>5</v>
      </c>
      <c r="K17" s="7">
        <f t="shared" si="1"/>
        <v>0.17857142857142858</v>
      </c>
      <c r="L17" s="6"/>
      <c r="M17" s="6" t="s">
        <v>132</v>
      </c>
    </row>
    <row r="18" spans="1:13" ht="15">
      <c r="A18" s="5">
        <v>12</v>
      </c>
      <c r="B18" s="3">
        <v>705</v>
      </c>
      <c r="C18" s="8" t="s">
        <v>16</v>
      </c>
      <c r="D18" s="8" t="s">
        <v>27</v>
      </c>
      <c r="E18" s="8" t="s">
        <v>38</v>
      </c>
      <c r="F18" s="6">
        <v>1</v>
      </c>
      <c r="G18" s="6">
        <v>0</v>
      </c>
      <c r="H18" s="6">
        <v>2</v>
      </c>
      <c r="I18" s="6">
        <v>0</v>
      </c>
      <c r="J18" s="6">
        <f t="shared" si="0"/>
        <v>3</v>
      </c>
      <c r="K18" s="7">
        <f t="shared" si="1"/>
        <v>0.10714285714285714</v>
      </c>
      <c r="L18" s="6"/>
      <c r="M18" s="6" t="s">
        <v>132</v>
      </c>
    </row>
    <row r="19" spans="1:13" ht="15">
      <c r="A19" s="5">
        <v>13</v>
      </c>
      <c r="B19" s="3">
        <v>709</v>
      </c>
      <c r="C19" s="30" t="s">
        <v>115</v>
      </c>
      <c r="D19" s="8" t="s">
        <v>30</v>
      </c>
      <c r="E19" s="8" t="s">
        <v>41</v>
      </c>
      <c r="F19" s="6">
        <v>1</v>
      </c>
      <c r="G19" s="6">
        <v>0</v>
      </c>
      <c r="H19" s="6">
        <v>2</v>
      </c>
      <c r="I19" s="6">
        <v>0</v>
      </c>
      <c r="J19" s="6">
        <f t="shared" si="0"/>
        <v>3</v>
      </c>
      <c r="K19" s="7">
        <f t="shared" si="1"/>
        <v>0.10714285714285714</v>
      </c>
      <c r="L19" s="6"/>
      <c r="M19" s="6" t="s">
        <v>132</v>
      </c>
    </row>
    <row r="22" ht="15">
      <c r="C22" s="1" t="s">
        <v>118</v>
      </c>
    </row>
    <row r="23" ht="15">
      <c r="C23" s="1" t="s">
        <v>119</v>
      </c>
    </row>
    <row r="24" ht="15">
      <c r="C24" s="1" t="s">
        <v>120</v>
      </c>
    </row>
    <row r="25" ht="15">
      <c r="C25" s="1" t="s">
        <v>121</v>
      </c>
    </row>
    <row r="26" ht="15">
      <c r="C26" s="1" t="s">
        <v>129</v>
      </c>
    </row>
  </sheetData>
  <sheetProtection/>
  <mergeCells count="11">
    <mergeCell ref="A5:A6"/>
    <mergeCell ref="K5:K6"/>
    <mergeCell ref="L5:L6"/>
    <mergeCell ref="M5:M6"/>
    <mergeCell ref="A1:M3"/>
    <mergeCell ref="F5:I5"/>
    <mergeCell ref="J5:J6"/>
    <mergeCell ref="E5:E6"/>
    <mergeCell ref="D5:D6"/>
    <mergeCell ref="C5:C6"/>
    <mergeCell ref="B5:B6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90" zoomScaleSheetLayoutView="90" zoomScalePageLayoutView="0" workbookViewId="0" topLeftCell="A1">
      <selection activeCell="K23" sqref="K23"/>
    </sheetView>
  </sheetViews>
  <sheetFormatPr defaultColWidth="9.140625" defaultRowHeight="17.25" customHeight="1"/>
  <cols>
    <col min="1" max="1" width="5.7109375" style="2" customWidth="1"/>
    <col min="2" max="2" width="9.00390625" style="1" customWidth="1"/>
    <col min="3" max="3" width="36.421875" style="1" customWidth="1"/>
    <col min="4" max="4" width="36.57421875" style="1" customWidth="1"/>
    <col min="5" max="5" width="36.421875" style="1" customWidth="1"/>
    <col min="6" max="9" width="5.28125" style="1" customWidth="1"/>
    <col min="10" max="10" width="7.140625" style="1" customWidth="1"/>
    <col min="11" max="12" width="8.8515625" style="1" customWidth="1"/>
    <col min="13" max="13" width="12.421875" style="1" customWidth="1"/>
    <col min="14" max="16384" width="8.8515625" style="1" customWidth="1"/>
  </cols>
  <sheetData>
    <row r="1" spans="1:13" ht="17.25" customHeight="1">
      <c r="A1" s="37" t="s">
        <v>136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7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7.25" customHeight="1">
      <c r="A5" s="33" t="s">
        <v>0</v>
      </c>
      <c r="B5" s="38" t="s">
        <v>1</v>
      </c>
      <c r="C5" s="33" t="s">
        <v>2</v>
      </c>
      <c r="D5" s="33" t="s">
        <v>3</v>
      </c>
      <c r="E5" s="33" t="s">
        <v>4</v>
      </c>
      <c r="F5" s="33" t="s">
        <v>9</v>
      </c>
      <c r="G5" s="34"/>
      <c r="H5" s="34"/>
      <c r="I5" s="34"/>
      <c r="J5" s="35" t="s">
        <v>10</v>
      </c>
      <c r="K5" s="35" t="s">
        <v>11</v>
      </c>
      <c r="L5" s="35" t="s">
        <v>12</v>
      </c>
      <c r="M5" s="35" t="s">
        <v>13</v>
      </c>
    </row>
    <row r="6" spans="1:13" ht="70.5" customHeight="1">
      <c r="A6" s="34"/>
      <c r="B6" s="39"/>
      <c r="C6" s="34"/>
      <c r="D6" s="34"/>
      <c r="E6" s="34"/>
      <c r="F6" s="4" t="s">
        <v>5</v>
      </c>
      <c r="G6" s="4" t="s">
        <v>6</v>
      </c>
      <c r="H6" s="4" t="s">
        <v>7</v>
      </c>
      <c r="I6" s="4" t="s">
        <v>8</v>
      </c>
      <c r="J6" s="36"/>
      <c r="K6" s="36"/>
      <c r="L6" s="36"/>
      <c r="M6" s="36"/>
    </row>
    <row r="7" spans="1:13" ht="17.25" customHeight="1">
      <c r="A7" s="5">
        <v>1</v>
      </c>
      <c r="B7" s="6">
        <v>802</v>
      </c>
      <c r="C7" s="8" t="s">
        <v>56</v>
      </c>
      <c r="D7" s="8" t="s">
        <v>28</v>
      </c>
      <c r="E7" s="8" t="s">
        <v>70</v>
      </c>
      <c r="F7" s="6">
        <v>1</v>
      </c>
      <c r="G7" s="6">
        <v>4</v>
      </c>
      <c r="H7" s="6">
        <v>3</v>
      </c>
      <c r="I7" s="6">
        <v>2</v>
      </c>
      <c r="J7" s="6">
        <f aca="true" t="shared" si="0" ref="J7:J20">SUM(F7:I7)</f>
        <v>10</v>
      </c>
      <c r="K7" s="7">
        <f aca="true" t="shared" si="1" ref="K7:K21">J7/28</f>
        <v>0.35714285714285715</v>
      </c>
      <c r="L7" s="6"/>
      <c r="M7" s="6" t="s">
        <v>132</v>
      </c>
    </row>
    <row r="8" spans="1:13" ht="17.25" customHeight="1">
      <c r="A8" s="5">
        <v>2</v>
      </c>
      <c r="B8" s="6">
        <v>804</v>
      </c>
      <c r="C8" s="11" t="s">
        <v>58</v>
      </c>
      <c r="D8" s="11" t="s">
        <v>26</v>
      </c>
      <c r="E8" s="11" t="s">
        <v>71</v>
      </c>
      <c r="F8" s="6">
        <v>2</v>
      </c>
      <c r="G8" s="6">
        <v>2</v>
      </c>
      <c r="H8" s="6">
        <v>1</v>
      </c>
      <c r="I8" s="6">
        <v>5</v>
      </c>
      <c r="J8" s="6">
        <f t="shared" si="0"/>
        <v>10</v>
      </c>
      <c r="K8" s="7">
        <f t="shared" si="1"/>
        <v>0.35714285714285715</v>
      </c>
      <c r="L8" s="6"/>
      <c r="M8" s="6" t="s">
        <v>132</v>
      </c>
    </row>
    <row r="9" spans="1:13" ht="17.25" customHeight="1">
      <c r="A9" s="5">
        <v>3</v>
      </c>
      <c r="B9" s="6">
        <v>813</v>
      </c>
      <c r="C9" s="19" t="s">
        <v>52</v>
      </c>
      <c r="D9" s="21" t="s">
        <v>33</v>
      </c>
      <c r="E9" s="21" t="s">
        <v>44</v>
      </c>
      <c r="F9" s="6">
        <v>4</v>
      </c>
      <c r="G9" s="6">
        <v>3</v>
      </c>
      <c r="H9" s="6">
        <v>2</v>
      </c>
      <c r="I9" s="6">
        <v>1</v>
      </c>
      <c r="J9" s="6">
        <f t="shared" si="0"/>
        <v>10</v>
      </c>
      <c r="K9" s="7">
        <f t="shared" si="1"/>
        <v>0.35714285714285715</v>
      </c>
      <c r="L9" s="6"/>
      <c r="M9" s="6" t="s">
        <v>132</v>
      </c>
    </row>
    <row r="10" spans="1:13" ht="17.25" customHeight="1">
      <c r="A10" s="5">
        <v>4</v>
      </c>
      <c r="B10" s="6">
        <v>801</v>
      </c>
      <c r="C10" s="11" t="s">
        <v>62</v>
      </c>
      <c r="D10" s="8" t="s">
        <v>26</v>
      </c>
      <c r="E10" s="8" t="s">
        <v>71</v>
      </c>
      <c r="F10" s="6">
        <v>2</v>
      </c>
      <c r="G10" s="6">
        <v>3</v>
      </c>
      <c r="H10" s="6">
        <v>3</v>
      </c>
      <c r="I10" s="6">
        <v>1</v>
      </c>
      <c r="J10" s="6">
        <f t="shared" si="0"/>
        <v>9</v>
      </c>
      <c r="K10" s="7">
        <f t="shared" si="1"/>
        <v>0.32142857142857145</v>
      </c>
      <c r="L10" s="6"/>
      <c r="M10" s="6" t="s">
        <v>132</v>
      </c>
    </row>
    <row r="11" spans="1:13" ht="17.25" customHeight="1">
      <c r="A11" s="5">
        <v>5</v>
      </c>
      <c r="B11" s="6">
        <v>809</v>
      </c>
      <c r="C11" s="11" t="s">
        <v>61</v>
      </c>
      <c r="D11" s="11" t="s">
        <v>67</v>
      </c>
      <c r="E11" s="11" t="s">
        <v>73</v>
      </c>
      <c r="F11" s="6">
        <v>3</v>
      </c>
      <c r="G11" s="6">
        <v>3</v>
      </c>
      <c r="H11" s="6">
        <v>3</v>
      </c>
      <c r="I11" s="6">
        <v>0</v>
      </c>
      <c r="J11" s="6">
        <f t="shared" si="0"/>
        <v>9</v>
      </c>
      <c r="K11" s="7">
        <f t="shared" si="1"/>
        <v>0.32142857142857145</v>
      </c>
      <c r="L11" s="6"/>
      <c r="M11" s="6" t="s">
        <v>132</v>
      </c>
    </row>
    <row r="12" spans="1:13" ht="17.25" customHeight="1">
      <c r="A12" s="5">
        <v>6</v>
      </c>
      <c r="B12" s="6">
        <v>814</v>
      </c>
      <c r="C12" s="18" t="s">
        <v>49</v>
      </c>
      <c r="D12" s="20" t="s">
        <v>64</v>
      </c>
      <c r="E12" s="20" t="s">
        <v>68</v>
      </c>
      <c r="F12" s="6">
        <v>2</v>
      </c>
      <c r="G12" s="6">
        <v>2</v>
      </c>
      <c r="H12" s="6">
        <v>2</v>
      </c>
      <c r="I12" s="6">
        <v>2</v>
      </c>
      <c r="J12" s="6">
        <f t="shared" si="0"/>
        <v>8</v>
      </c>
      <c r="K12" s="7">
        <f t="shared" si="1"/>
        <v>0.2857142857142857</v>
      </c>
      <c r="L12" s="6"/>
      <c r="M12" s="6" t="s">
        <v>132</v>
      </c>
    </row>
    <row r="13" spans="1:13" ht="17.25" customHeight="1">
      <c r="A13" s="5">
        <v>7</v>
      </c>
      <c r="B13" s="6">
        <v>803</v>
      </c>
      <c r="C13" s="13" t="s">
        <v>59</v>
      </c>
      <c r="D13" s="11" t="s">
        <v>66</v>
      </c>
      <c r="E13" s="11" t="s">
        <v>72</v>
      </c>
      <c r="F13" s="6">
        <v>2</v>
      </c>
      <c r="G13" s="6">
        <v>2</v>
      </c>
      <c r="H13" s="6">
        <v>1</v>
      </c>
      <c r="I13" s="6">
        <v>2</v>
      </c>
      <c r="J13" s="6">
        <f t="shared" si="0"/>
        <v>7</v>
      </c>
      <c r="K13" s="7">
        <f t="shared" si="1"/>
        <v>0.25</v>
      </c>
      <c r="L13" s="6"/>
      <c r="M13" s="6" t="s">
        <v>132</v>
      </c>
    </row>
    <row r="14" spans="1:13" ht="17.25" customHeight="1">
      <c r="A14" s="5">
        <v>8</v>
      </c>
      <c r="B14" s="6">
        <v>807</v>
      </c>
      <c r="C14" s="8" t="s">
        <v>57</v>
      </c>
      <c r="D14" s="8" t="s">
        <v>26</v>
      </c>
      <c r="E14" s="8" t="s">
        <v>71</v>
      </c>
      <c r="F14" s="6">
        <v>0</v>
      </c>
      <c r="G14" s="6">
        <v>3</v>
      </c>
      <c r="H14" s="6">
        <v>2</v>
      </c>
      <c r="I14" s="6">
        <v>2</v>
      </c>
      <c r="J14" s="6">
        <f t="shared" si="0"/>
        <v>7</v>
      </c>
      <c r="K14" s="7">
        <f t="shared" si="1"/>
        <v>0.25</v>
      </c>
      <c r="L14" s="6"/>
      <c r="M14" s="6" t="s">
        <v>132</v>
      </c>
    </row>
    <row r="15" spans="1:13" ht="17.25" customHeight="1">
      <c r="A15" s="5">
        <v>9</v>
      </c>
      <c r="B15" s="6">
        <v>808</v>
      </c>
      <c r="C15" s="8" t="s">
        <v>54</v>
      </c>
      <c r="D15" s="21" t="s">
        <v>65</v>
      </c>
      <c r="E15" s="21" t="s">
        <v>69</v>
      </c>
      <c r="F15" s="6">
        <v>3</v>
      </c>
      <c r="G15" s="6">
        <v>1</v>
      </c>
      <c r="H15" s="6">
        <v>3</v>
      </c>
      <c r="I15" s="6">
        <v>0</v>
      </c>
      <c r="J15" s="6">
        <f t="shared" si="0"/>
        <v>7</v>
      </c>
      <c r="K15" s="7">
        <f t="shared" si="1"/>
        <v>0.25</v>
      </c>
      <c r="L15" s="6"/>
      <c r="M15" s="6" t="s">
        <v>132</v>
      </c>
    </row>
    <row r="16" spans="1:13" ht="17.25" customHeight="1">
      <c r="A16" s="5">
        <v>10</v>
      </c>
      <c r="B16" s="6">
        <v>805</v>
      </c>
      <c r="C16" s="9" t="s">
        <v>50</v>
      </c>
      <c r="D16" s="9" t="s">
        <v>31</v>
      </c>
      <c r="E16" s="22" t="s">
        <v>42</v>
      </c>
      <c r="F16" s="6">
        <v>2</v>
      </c>
      <c r="G16" s="6">
        <v>1</v>
      </c>
      <c r="H16" s="6">
        <v>3</v>
      </c>
      <c r="I16" s="6">
        <v>0</v>
      </c>
      <c r="J16" s="6">
        <f t="shared" si="0"/>
        <v>6</v>
      </c>
      <c r="K16" s="7">
        <f t="shared" si="1"/>
        <v>0.21428571428571427</v>
      </c>
      <c r="L16" s="6"/>
      <c r="M16" s="6" t="s">
        <v>132</v>
      </c>
    </row>
    <row r="17" spans="1:13" ht="17.25" customHeight="1">
      <c r="A17" s="5">
        <v>11</v>
      </c>
      <c r="B17" s="6">
        <v>806</v>
      </c>
      <c r="C17" s="13" t="s">
        <v>60</v>
      </c>
      <c r="D17" s="11" t="s">
        <v>36</v>
      </c>
      <c r="E17" s="11" t="s">
        <v>47</v>
      </c>
      <c r="F17" s="6">
        <v>1</v>
      </c>
      <c r="G17" s="6">
        <v>1</v>
      </c>
      <c r="H17" s="6">
        <v>1</v>
      </c>
      <c r="I17" s="6">
        <v>2</v>
      </c>
      <c r="J17" s="6">
        <f t="shared" si="0"/>
        <v>5</v>
      </c>
      <c r="K17" s="7">
        <f t="shared" si="1"/>
        <v>0.17857142857142858</v>
      </c>
      <c r="L17" s="6"/>
      <c r="M17" s="6" t="s">
        <v>132</v>
      </c>
    </row>
    <row r="18" spans="1:13" ht="17.25" customHeight="1">
      <c r="A18" s="5">
        <v>12</v>
      </c>
      <c r="B18" s="6">
        <v>810</v>
      </c>
      <c r="C18" s="9" t="s">
        <v>53</v>
      </c>
      <c r="D18" s="9" t="s">
        <v>27</v>
      </c>
      <c r="E18" s="9" t="s">
        <v>38</v>
      </c>
      <c r="F18" s="6">
        <v>1</v>
      </c>
      <c r="G18" s="6">
        <v>1</v>
      </c>
      <c r="H18" s="6">
        <v>1</v>
      </c>
      <c r="I18" s="6">
        <v>2</v>
      </c>
      <c r="J18" s="6">
        <f t="shared" si="0"/>
        <v>5</v>
      </c>
      <c r="K18" s="7">
        <f t="shared" si="1"/>
        <v>0.17857142857142858</v>
      </c>
      <c r="L18" s="6"/>
      <c r="M18" s="6" t="s">
        <v>132</v>
      </c>
    </row>
    <row r="19" spans="1:13" ht="17.25" customHeight="1">
      <c r="A19" s="5">
        <v>13</v>
      </c>
      <c r="B19" s="6">
        <v>812</v>
      </c>
      <c r="C19" s="17" t="s">
        <v>48</v>
      </c>
      <c r="D19" s="11" t="s">
        <v>63</v>
      </c>
      <c r="E19" s="23" t="s">
        <v>41</v>
      </c>
      <c r="F19" s="6">
        <v>2</v>
      </c>
      <c r="G19" s="6">
        <v>0</v>
      </c>
      <c r="H19" s="6">
        <v>2</v>
      </c>
      <c r="I19" s="6">
        <v>0</v>
      </c>
      <c r="J19" s="6">
        <f t="shared" si="0"/>
        <v>4</v>
      </c>
      <c r="K19" s="7">
        <f t="shared" si="1"/>
        <v>0.14285714285714285</v>
      </c>
      <c r="L19" s="6"/>
      <c r="M19" s="6" t="s">
        <v>132</v>
      </c>
    </row>
    <row r="20" spans="1:13" ht="17.25" customHeight="1">
      <c r="A20" s="5">
        <v>14</v>
      </c>
      <c r="B20" s="6">
        <v>815</v>
      </c>
      <c r="C20" s="18" t="s">
        <v>51</v>
      </c>
      <c r="D20" s="20" t="s">
        <v>64</v>
      </c>
      <c r="E20" s="20" t="s">
        <v>68</v>
      </c>
      <c r="F20" s="6">
        <v>0</v>
      </c>
      <c r="G20" s="6">
        <v>3</v>
      </c>
      <c r="H20" s="6">
        <v>1</v>
      </c>
      <c r="I20" s="6">
        <v>0</v>
      </c>
      <c r="J20" s="6">
        <f t="shared" si="0"/>
        <v>4</v>
      </c>
      <c r="K20" s="7">
        <f t="shared" si="1"/>
        <v>0.14285714285714285</v>
      </c>
      <c r="L20" s="6"/>
      <c r="M20" s="6" t="s">
        <v>132</v>
      </c>
    </row>
    <row r="21" spans="1:13" ht="17.25" customHeight="1">
      <c r="A21" s="5">
        <v>15</v>
      </c>
      <c r="B21" s="6">
        <v>811</v>
      </c>
      <c r="C21" s="9" t="s">
        <v>55</v>
      </c>
      <c r="D21" s="9" t="s">
        <v>27</v>
      </c>
      <c r="E21" s="9" t="s">
        <v>38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7">
        <f t="shared" si="1"/>
        <v>0</v>
      </c>
      <c r="L21" s="6"/>
      <c r="M21" s="6" t="s">
        <v>132</v>
      </c>
    </row>
    <row r="23" ht="17.25" customHeight="1">
      <c r="C23" s="1" t="s">
        <v>118</v>
      </c>
    </row>
    <row r="24" ht="17.25" customHeight="1">
      <c r="C24" s="1" t="s">
        <v>122</v>
      </c>
    </row>
    <row r="25" ht="17.25" customHeight="1">
      <c r="C25" s="1" t="s">
        <v>124</v>
      </c>
    </row>
    <row r="26" ht="17.25" customHeight="1">
      <c r="C26" s="1" t="s">
        <v>121</v>
      </c>
    </row>
    <row r="27" ht="17.25" customHeight="1">
      <c r="C27" s="1" t="s">
        <v>130</v>
      </c>
    </row>
  </sheetData>
  <sheetProtection/>
  <mergeCells count="11">
    <mergeCell ref="M5:M6"/>
    <mergeCell ref="A1:M3"/>
    <mergeCell ref="A5:A6"/>
    <mergeCell ref="B5:B6"/>
    <mergeCell ref="C5:C6"/>
    <mergeCell ref="D5:D6"/>
    <mergeCell ref="E5:E6"/>
    <mergeCell ref="F5:I5"/>
    <mergeCell ref="J5:J6"/>
    <mergeCell ref="K5:K6"/>
    <mergeCell ref="L5:L6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5.7109375" style="2" customWidth="1"/>
    <col min="2" max="2" width="10.421875" style="1" customWidth="1"/>
    <col min="3" max="3" width="36.421875" style="1" customWidth="1"/>
    <col min="4" max="4" width="36.7109375" style="1" customWidth="1"/>
    <col min="5" max="5" width="36.28125" style="1" customWidth="1"/>
    <col min="6" max="9" width="5.28125" style="1" customWidth="1"/>
    <col min="10" max="12" width="8.8515625" style="1" customWidth="1"/>
    <col min="13" max="13" width="12.8515625" style="1" customWidth="1"/>
    <col min="14" max="16384" width="8.8515625" style="1" customWidth="1"/>
  </cols>
  <sheetData>
    <row r="1" spans="1:13" ht="15">
      <c r="A1" s="37" t="s">
        <v>137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1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5">
      <c r="A5" s="33" t="s">
        <v>0</v>
      </c>
      <c r="B5" s="38" t="s">
        <v>1</v>
      </c>
      <c r="C5" s="33" t="s">
        <v>2</v>
      </c>
      <c r="D5" s="33" t="s">
        <v>3</v>
      </c>
      <c r="E5" s="33" t="s">
        <v>4</v>
      </c>
      <c r="F5" s="33" t="s">
        <v>9</v>
      </c>
      <c r="G5" s="34"/>
      <c r="H5" s="34"/>
      <c r="I5" s="34"/>
      <c r="J5" s="35" t="s">
        <v>10</v>
      </c>
      <c r="K5" s="35" t="s">
        <v>11</v>
      </c>
      <c r="L5" s="35" t="s">
        <v>12</v>
      </c>
      <c r="M5" s="35" t="s">
        <v>13</v>
      </c>
    </row>
    <row r="6" spans="1:13" ht="69">
      <c r="A6" s="34"/>
      <c r="B6" s="39"/>
      <c r="C6" s="34"/>
      <c r="D6" s="34"/>
      <c r="E6" s="34"/>
      <c r="F6" s="4" t="s">
        <v>5</v>
      </c>
      <c r="G6" s="4" t="s">
        <v>6</v>
      </c>
      <c r="H6" s="4" t="s">
        <v>7</v>
      </c>
      <c r="I6" s="4" t="s">
        <v>8</v>
      </c>
      <c r="J6" s="36"/>
      <c r="K6" s="36"/>
      <c r="L6" s="36"/>
      <c r="M6" s="36"/>
    </row>
    <row r="7" spans="1:13" ht="15">
      <c r="A7" s="5">
        <v>1</v>
      </c>
      <c r="B7" s="6">
        <v>902</v>
      </c>
      <c r="C7" s="8" t="s">
        <v>80</v>
      </c>
      <c r="D7" s="8" t="s">
        <v>26</v>
      </c>
      <c r="E7" s="8" t="s">
        <v>71</v>
      </c>
      <c r="F7" s="6">
        <v>7</v>
      </c>
      <c r="G7" s="6">
        <v>9</v>
      </c>
      <c r="H7" s="6">
        <v>4</v>
      </c>
      <c r="I7" s="6">
        <v>3</v>
      </c>
      <c r="J7" s="6">
        <f aca="true" t="shared" si="0" ref="J7:J15">SUM(F7:I7)</f>
        <v>23</v>
      </c>
      <c r="K7" s="7">
        <f aca="true" t="shared" si="1" ref="K7:K15">J7/34</f>
        <v>0.6764705882352942</v>
      </c>
      <c r="L7" s="6">
        <v>1</v>
      </c>
      <c r="M7" s="6" t="s">
        <v>133</v>
      </c>
    </row>
    <row r="8" spans="1:13" ht="15">
      <c r="A8" s="5">
        <v>2</v>
      </c>
      <c r="B8" s="6">
        <v>903</v>
      </c>
      <c r="C8" s="8" t="s">
        <v>76</v>
      </c>
      <c r="D8" s="8" t="s">
        <v>26</v>
      </c>
      <c r="E8" s="8" t="s">
        <v>71</v>
      </c>
      <c r="F8" s="6">
        <v>8</v>
      </c>
      <c r="G8" s="6">
        <v>7</v>
      </c>
      <c r="H8" s="6">
        <v>2</v>
      </c>
      <c r="I8" s="6">
        <v>2</v>
      </c>
      <c r="J8" s="6">
        <f t="shared" si="0"/>
        <v>19</v>
      </c>
      <c r="K8" s="7">
        <f t="shared" si="1"/>
        <v>0.5588235294117647</v>
      </c>
      <c r="L8" s="6">
        <v>2</v>
      </c>
      <c r="M8" s="6" t="s">
        <v>139</v>
      </c>
    </row>
    <row r="9" spans="1:13" ht="15">
      <c r="A9" s="5">
        <v>3</v>
      </c>
      <c r="B9" s="6">
        <v>909</v>
      </c>
      <c r="C9" s="19" t="s">
        <v>74</v>
      </c>
      <c r="D9" s="21" t="s">
        <v>33</v>
      </c>
      <c r="E9" s="21" t="s">
        <v>44</v>
      </c>
      <c r="F9" s="6">
        <v>7</v>
      </c>
      <c r="G9" s="6">
        <v>2</v>
      </c>
      <c r="H9" s="6">
        <v>3</v>
      </c>
      <c r="I9" s="6">
        <v>0</v>
      </c>
      <c r="J9" s="6">
        <f t="shared" si="0"/>
        <v>12</v>
      </c>
      <c r="K9" s="7">
        <f t="shared" si="1"/>
        <v>0.35294117647058826</v>
      </c>
      <c r="L9" s="6"/>
      <c r="M9" s="6" t="s">
        <v>132</v>
      </c>
    </row>
    <row r="10" spans="1:13" ht="15">
      <c r="A10" s="5">
        <v>4</v>
      </c>
      <c r="B10" s="6">
        <v>901</v>
      </c>
      <c r="C10" s="8" t="s">
        <v>78</v>
      </c>
      <c r="D10" s="8" t="s">
        <v>36</v>
      </c>
      <c r="E10" s="8" t="s">
        <v>82</v>
      </c>
      <c r="F10" s="6">
        <v>7</v>
      </c>
      <c r="G10" s="6">
        <v>2</v>
      </c>
      <c r="H10" s="6">
        <v>3</v>
      </c>
      <c r="I10" s="6">
        <v>2</v>
      </c>
      <c r="J10" s="6">
        <f t="shared" si="0"/>
        <v>14</v>
      </c>
      <c r="K10" s="7">
        <f t="shared" si="1"/>
        <v>0.4117647058823529</v>
      </c>
      <c r="L10" s="6"/>
      <c r="M10" s="6" t="s">
        <v>132</v>
      </c>
    </row>
    <row r="11" spans="1:13" ht="15">
      <c r="A11" s="5">
        <v>5</v>
      </c>
      <c r="B11" s="6">
        <v>904</v>
      </c>
      <c r="C11" s="6" t="s">
        <v>117</v>
      </c>
      <c r="D11" s="9" t="s">
        <v>31</v>
      </c>
      <c r="E11" s="22" t="s">
        <v>83</v>
      </c>
      <c r="F11" s="6">
        <v>3</v>
      </c>
      <c r="G11" s="6">
        <v>1</v>
      </c>
      <c r="H11" s="6">
        <v>2</v>
      </c>
      <c r="I11" s="6">
        <v>2</v>
      </c>
      <c r="J11" s="6">
        <f t="shared" si="0"/>
        <v>8</v>
      </c>
      <c r="K11" s="7">
        <f t="shared" si="1"/>
        <v>0.23529411764705882</v>
      </c>
      <c r="L11" s="6"/>
      <c r="M11" s="6" t="s">
        <v>132</v>
      </c>
    </row>
    <row r="12" spans="1:13" ht="15">
      <c r="A12" s="5">
        <v>6</v>
      </c>
      <c r="B12" s="6">
        <v>905</v>
      </c>
      <c r="C12" s="9" t="s">
        <v>79</v>
      </c>
      <c r="D12" s="9" t="s">
        <v>31</v>
      </c>
      <c r="E12" s="22" t="s">
        <v>83</v>
      </c>
      <c r="F12" s="6">
        <v>7</v>
      </c>
      <c r="G12" s="6">
        <v>2</v>
      </c>
      <c r="H12" s="6">
        <v>2</v>
      </c>
      <c r="I12" s="6">
        <v>0</v>
      </c>
      <c r="J12" s="6">
        <f t="shared" si="0"/>
        <v>11</v>
      </c>
      <c r="K12" s="7">
        <f t="shared" si="1"/>
        <v>0.3235294117647059</v>
      </c>
      <c r="L12" s="6"/>
      <c r="M12" s="6" t="s">
        <v>132</v>
      </c>
    </row>
    <row r="13" spans="1:13" ht="15">
      <c r="A13" s="5">
        <v>7</v>
      </c>
      <c r="B13" s="6">
        <v>906</v>
      </c>
      <c r="C13" s="8" t="s">
        <v>75</v>
      </c>
      <c r="D13" s="8" t="s">
        <v>28</v>
      </c>
      <c r="E13" s="8" t="s">
        <v>39</v>
      </c>
      <c r="F13" s="6">
        <v>6</v>
      </c>
      <c r="G13" s="6">
        <v>2</v>
      </c>
      <c r="H13" s="6">
        <v>3</v>
      </c>
      <c r="I13" s="6">
        <v>0</v>
      </c>
      <c r="J13" s="6">
        <f t="shared" si="0"/>
        <v>11</v>
      </c>
      <c r="K13" s="7">
        <f t="shared" si="1"/>
        <v>0.3235294117647059</v>
      </c>
      <c r="L13" s="6"/>
      <c r="M13" s="6" t="s">
        <v>132</v>
      </c>
    </row>
    <row r="14" spans="1:13" ht="15">
      <c r="A14" s="5">
        <v>8</v>
      </c>
      <c r="B14" s="6">
        <v>907</v>
      </c>
      <c r="C14" s="8" t="s">
        <v>77</v>
      </c>
      <c r="D14" s="8" t="s">
        <v>66</v>
      </c>
      <c r="E14" s="8" t="s">
        <v>72</v>
      </c>
      <c r="F14" s="6">
        <v>4</v>
      </c>
      <c r="G14" s="6">
        <v>2</v>
      </c>
      <c r="H14" s="6">
        <v>1</v>
      </c>
      <c r="I14" s="6">
        <v>0</v>
      </c>
      <c r="J14" s="6">
        <f t="shared" si="0"/>
        <v>7</v>
      </c>
      <c r="K14" s="7">
        <f t="shared" si="1"/>
        <v>0.20588235294117646</v>
      </c>
      <c r="L14" s="6"/>
      <c r="M14" s="6" t="s">
        <v>132</v>
      </c>
    </row>
    <row r="15" spans="1:13" ht="15">
      <c r="A15" s="5">
        <v>9</v>
      </c>
      <c r="B15" s="6">
        <v>908</v>
      </c>
      <c r="C15" s="24" t="s">
        <v>81</v>
      </c>
      <c r="D15" s="8" t="s">
        <v>66</v>
      </c>
      <c r="E15" s="8" t="s">
        <v>72</v>
      </c>
      <c r="F15" s="6">
        <v>7</v>
      </c>
      <c r="G15" s="6">
        <v>3</v>
      </c>
      <c r="H15" s="6">
        <v>4</v>
      </c>
      <c r="I15" s="6">
        <v>2</v>
      </c>
      <c r="J15" s="6">
        <f t="shared" si="0"/>
        <v>16</v>
      </c>
      <c r="K15" s="7">
        <f t="shared" si="1"/>
        <v>0.47058823529411764</v>
      </c>
      <c r="L15" s="6"/>
      <c r="M15" s="6" t="s">
        <v>132</v>
      </c>
    </row>
    <row r="17" ht="15">
      <c r="C17" s="1" t="s">
        <v>118</v>
      </c>
    </row>
    <row r="18" ht="15">
      <c r="C18" s="1" t="s">
        <v>127</v>
      </c>
    </row>
    <row r="19" ht="15">
      <c r="C19" s="1" t="s">
        <v>128</v>
      </c>
    </row>
    <row r="20" ht="15">
      <c r="C20" s="1" t="s">
        <v>121</v>
      </c>
    </row>
    <row r="21" ht="15">
      <c r="C21" s="1" t="s">
        <v>126</v>
      </c>
    </row>
  </sheetData>
  <sheetProtection/>
  <mergeCells count="11">
    <mergeCell ref="M5:M6"/>
    <mergeCell ref="A1:M3"/>
    <mergeCell ref="A5:A6"/>
    <mergeCell ref="B5:B6"/>
    <mergeCell ref="C5:C6"/>
    <mergeCell ref="D5:D6"/>
    <mergeCell ref="E5:E6"/>
    <mergeCell ref="F5:I5"/>
    <mergeCell ref="J5:J6"/>
    <mergeCell ref="K5:K6"/>
    <mergeCell ref="L5:L6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4">
      <selection activeCell="L25" sqref="L25"/>
    </sheetView>
  </sheetViews>
  <sheetFormatPr defaultColWidth="9.140625" defaultRowHeight="15"/>
  <cols>
    <col min="1" max="1" width="5.7109375" style="2" customWidth="1"/>
    <col min="2" max="2" width="9.7109375" style="1" customWidth="1"/>
    <col min="3" max="3" width="36.421875" style="1" customWidth="1"/>
    <col min="4" max="4" width="36.8515625" style="1" customWidth="1"/>
    <col min="5" max="5" width="35.28125" style="1" customWidth="1"/>
    <col min="6" max="10" width="5.28125" style="1" customWidth="1"/>
    <col min="11" max="11" width="6.7109375" style="1" customWidth="1"/>
    <col min="12" max="13" width="8.8515625" style="1" customWidth="1"/>
    <col min="14" max="14" width="14.421875" style="1" customWidth="1"/>
    <col min="15" max="16384" width="8.8515625" style="1" customWidth="1"/>
  </cols>
  <sheetData>
    <row r="1" spans="1:14" ht="15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4" ht="15">
      <c r="A5" s="33" t="s">
        <v>0</v>
      </c>
      <c r="B5" s="38" t="s">
        <v>1</v>
      </c>
      <c r="C5" s="33" t="s">
        <v>2</v>
      </c>
      <c r="D5" s="33" t="s">
        <v>3</v>
      </c>
      <c r="E5" s="33" t="s">
        <v>4</v>
      </c>
      <c r="F5" s="33" t="s">
        <v>9</v>
      </c>
      <c r="G5" s="34"/>
      <c r="H5" s="34"/>
      <c r="I5" s="34"/>
      <c r="J5" s="34"/>
      <c r="K5" s="35" t="s">
        <v>10</v>
      </c>
      <c r="L5" s="35" t="s">
        <v>11</v>
      </c>
      <c r="M5" s="35" t="s">
        <v>12</v>
      </c>
      <c r="N5" s="35" t="s">
        <v>13</v>
      </c>
    </row>
    <row r="6" spans="1:14" ht="69">
      <c r="A6" s="34"/>
      <c r="B6" s="39"/>
      <c r="C6" s="34"/>
      <c r="D6" s="34"/>
      <c r="E6" s="34"/>
      <c r="F6" s="4" t="s">
        <v>5</v>
      </c>
      <c r="G6" s="4" t="s">
        <v>6</v>
      </c>
      <c r="H6" s="4" t="s">
        <v>7</v>
      </c>
      <c r="I6" s="4" t="s">
        <v>8</v>
      </c>
      <c r="J6" s="4" t="s">
        <v>14</v>
      </c>
      <c r="K6" s="36"/>
      <c r="L6" s="36"/>
      <c r="M6" s="36"/>
      <c r="N6" s="36"/>
    </row>
    <row r="7" spans="1:14" ht="15">
      <c r="A7" s="5">
        <v>1</v>
      </c>
      <c r="B7" s="6">
        <v>1016</v>
      </c>
      <c r="C7" s="25" t="s">
        <v>85</v>
      </c>
      <c r="D7" s="8" t="s">
        <v>26</v>
      </c>
      <c r="E7" s="8" t="s">
        <v>37</v>
      </c>
      <c r="F7" s="6">
        <v>5</v>
      </c>
      <c r="G7" s="6">
        <v>7</v>
      </c>
      <c r="H7" s="6">
        <v>3</v>
      </c>
      <c r="I7" s="6">
        <v>2</v>
      </c>
      <c r="J7" s="6">
        <v>2</v>
      </c>
      <c r="K7" s="6">
        <f aca="true" t="shared" si="0" ref="K7:K22">SUM(F7:J7)</f>
        <v>19</v>
      </c>
      <c r="L7" s="7">
        <f aca="true" t="shared" si="1" ref="L7:L22">K7/36</f>
        <v>0.5277777777777778</v>
      </c>
      <c r="M7" s="6">
        <v>1</v>
      </c>
      <c r="N7" s="6" t="s">
        <v>140</v>
      </c>
    </row>
    <row r="8" spans="1:14" ht="15">
      <c r="A8" s="5">
        <v>2</v>
      </c>
      <c r="B8" s="6">
        <v>1001</v>
      </c>
      <c r="C8" s="26" t="s">
        <v>86</v>
      </c>
      <c r="D8" s="21" t="s">
        <v>33</v>
      </c>
      <c r="E8" s="21" t="s">
        <v>44</v>
      </c>
      <c r="F8" s="6">
        <v>4</v>
      </c>
      <c r="G8" s="6">
        <v>5</v>
      </c>
      <c r="H8" s="6">
        <v>4</v>
      </c>
      <c r="I8" s="6">
        <v>3</v>
      </c>
      <c r="J8" s="6">
        <v>0</v>
      </c>
      <c r="K8" s="6">
        <f t="shared" si="0"/>
        <v>16</v>
      </c>
      <c r="L8" s="7">
        <f t="shared" si="1"/>
        <v>0.4444444444444444</v>
      </c>
      <c r="M8" s="6"/>
      <c r="N8" s="6" t="s">
        <v>132</v>
      </c>
    </row>
    <row r="9" spans="1:14" ht="15">
      <c r="A9" s="5">
        <v>3</v>
      </c>
      <c r="B9" s="6">
        <v>1002</v>
      </c>
      <c r="C9" s="24" t="s">
        <v>87</v>
      </c>
      <c r="D9" s="8" t="s">
        <v>26</v>
      </c>
      <c r="E9" s="8" t="s">
        <v>37</v>
      </c>
      <c r="F9" s="6">
        <v>7</v>
      </c>
      <c r="G9" s="6">
        <v>6</v>
      </c>
      <c r="H9" s="6">
        <v>2</v>
      </c>
      <c r="I9" s="6">
        <v>0</v>
      </c>
      <c r="J9" s="6">
        <v>0</v>
      </c>
      <c r="K9" s="6">
        <f t="shared" si="0"/>
        <v>15</v>
      </c>
      <c r="L9" s="7">
        <f t="shared" si="1"/>
        <v>0.4166666666666667</v>
      </c>
      <c r="M9" s="6"/>
      <c r="N9" s="6" t="s">
        <v>132</v>
      </c>
    </row>
    <row r="10" spans="1:14" ht="15">
      <c r="A10" s="5">
        <v>4</v>
      </c>
      <c r="B10" s="6">
        <v>1003</v>
      </c>
      <c r="C10" s="28" t="s">
        <v>93</v>
      </c>
      <c r="D10" s="8" t="s">
        <v>66</v>
      </c>
      <c r="E10" s="8" t="s">
        <v>102</v>
      </c>
      <c r="F10" s="6">
        <v>5</v>
      </c>
      <c r="G10" s="6">
        <v>2</v>
      </c>
      <c r="H10" s="6">
        <v>2</v>
      </c>
      <c r="I10" s="6">
        <v>3</v>
      </c>
      <c r="J10" s="6">
        <v>2</v>
      </c>
      <c r="K10" s="6">
        <f t="shared" si="0"/>
        <v>14</v>
      </c>
      <c r="L10" s="7">
        <f t="shared" si="1"/>
        <v>0.3888888888888889</v>
      </c>
      <c r="M10" s="6"/>
      <c r="N10" s="6" t="s">
        <v>132</v>
      </c>
    </row>
    <row r="11" spans="1:14" ht="15">
      <c r="A11" s="5">
        <v>5</v>
      </c>
      <c r="B11" s="6">
        <v>1004</v>
      </c>
      <c r="C11" s="32" t="s">
        <v>96</v>
      </c>
      <c r="D11" s="32" t="s">
        <v>100</v>
      </c>
      <c r="E11" s="32" t="s">
        <v>104</v>
      </c>
      <c r="F11" s="6">
        <v>4</v>
      </c>
      <c r="G11" s="6">
        <v>2</v>
      </c>
      <c r="H11" s="6">
        <v>3</v>
      </c>
      <c r="I11" s="6">
        <v>3</v>
      </c>
      <c r="J11" s="6">
        <v>1</v>
      </c>
      <c r="K11" s="6">
        <f t="shared" si="0"/>
        <v>13</v>
      </c>
      <c r="L11" s="7">
        <f t="shared" si="1"/>
        <v>0.3611111111111111</v>
      </c>
      <c r="M11" s="6"/>
      <c r="N11" s="6" t="s">
        <v>132</v>
      </c>
    </row>
    <row r="12" spans="1:14" ht="15">
      <c r="A12" s="5">
        <v>6</v>
      </c>
      <c r="B12" s="6">
        <v>1005</v>
      </c>
      <c r="C12" s="11" t="s">
        <v>84</v>
      </c>
      <c r="D12" s="14" t="s">
        <v>31</v>
      </c>
      <c r="E12" s="12" t="s">
        <v>83</v>
      </c>
      <c r="F12" s="6">
        <v>5</v>
      </c>
      <c r="G12" s="6">
        <v>5</v>
      </c>
      <c r="H12" s="6">
        <v>1</v>
      </c>
      <c r="I12" s="6">
        <v>0</v>
      </c>
      <c r="J12" s="6">
        <v>1</v>
      </c>
      <c r="K12" s="6">
        <f t="shared" si="0"/>
        <v>12</v>
      </c>
      <c r="L12" s="7">
        <f t="shared" si="1"/>
        <v>0.3333333333333333</v>
      </c>
      <c r="M12" s="6"/>
      <c r="N12" s="6" t="s">
        <v>132</v>
      </c>
    </row>
    <row r="13" spans="1:14" ht="15">
      <c r="A13" s="5">
        <v>7</v>
      </c>
      <c r="B13" s="6">
        <v>1006</v>
      </c>
      <c r="C13" s="9" t="s">
        <v>94</v>
      </c>
      <c r="D13" s="9" t="s">
        <v>31</v>
      </c>
      <c r="E13" s="22" t="s">
        <v>83</v>
      </c>
      <c r="F13" s="6">
        <v>5</v>
      </c>
      <c r="G13" s="6">
        <v>4</v>
      </c>
      <c r="H13" s="6">
        <v>2</v>
      </c>
      <c r="I13" s="6">
        <v>0</v>
      </c>
      <c r="J13" s="6">
        <v>1</v>
      </c>
      <c r="K13" s="6">
        <f t="shared" si="0"/>
        <v>12</v>
      </c>
      <c r="L13" s="7">
        <f t="shared" si="1"/>
        <v>0.3333333333333333</v>
      </c>
      <c r="M13" s="6"/>
      <c r="N13" s="6" t="s">
        <v>141</v>
      </c>
    </row>
    <row r="14" spans="1:14" ht="15">
      <c r="A14" s="5">
        <v>8</v>
      </c>
      <c r="B14" s="6">
        <v>1007</v>
      </c>
      <c r="C14" s="27" t="s">
        <v>91</v>
      </c>
      <c r="D14" s="20" t="s">
        <v>64</v>
      </c>
      <c r="E14" s="18" t="s">
        <v>103</v>
      </c>
      <c r="F14" s="6">
        <v>4</v>
      </c>
      <c r="G14" s="6">
        <v>3</v>
      </c>
      <c r="H14" s="6">
        <v>2</v>
      </c>
      <c r="I14" s="6">
        <v>2</v>
      </c>
      <c r="J14" s="6">
        <v>1</v>
      </c>
      <c r="K14" s="6">
        <f t="shared" si="0"/>
        <v>12</v>
      </c>
      <c r="L14" s="7">
        <f t="shared" si="1"/>
        <v>0.3333333333333333</v>
      </c>
      <c r="M14" s="6"/>
      <c r="N14" s="6" t="s">
        <v>132</v>
      </c>
    </row>
    <row r="15" spans="1:14" ht="15">
      <c r="A15" s="5">
        <v>9</v>
      </c>
      <c r="B15" s="6">
        <v>1008</v>
      </c>
      <c r="C15" s="9" t="s">
        <v>95</v>
      </c>
      <c r="D15" s="9" t="s">
        <v>31</v>
      </c>
      <c r="E15" s="22" t="s">
        <v>83</v>
      </c>
      <c r="F15" s="6">
        <v>4</v>
      </c>
      <c r="G15" s="6">
        <v>4</v>
      </c>
      <c r="H15" s="6">
        <v>3</v>
      </c>
      <c r="I15" s="6">
        <v>0</v>
      </c>
      <c r="J15" s="6">
        <v>0</v>
      </c>
      <c r="K15" s="6">
        <f t="shared" si="0"/>
        <v>11</v>
      </c>
      <c r="L15" s="7">
        <f t="shared" si="1"/>
        <v>0.3055555555555556</v>
      </c>
      <c r="M15" s="6"/>
      <c r="N15" s="6" t="s">
        <v>132</v>
      </c>
    </row>
    <row r="16" spans="1:14" ht="15">
      <c r="A16" s="5">
        <v>10</v>
      </c>
      <c r="B16" s="6">
        <v>1009</v>
      </c>
      <c r="C16" s="29" t="s">
        <v>88</v>
      </c>
      <c r="D16" s="8" t="s">
        <v>66</v>
      </c>
      <c r="E16" s="8" t="s">
        <v>102</v>
      </c>
      <c r="F16" s="6">
        <v>3</v>
      </c>
      <c r="G16" s="6">
        <v>1</v>
      </c>
      <c r="H16" s="6">
        <v>2</v>
      </c>
      <c r="I16" s="6">
        <v>3</v>
      </c>
      <c r="J16" s="6">
        <v>2</v>
      </c>
      <c r="K16" s="6">
        <f t="shared" si="0"/>
        <v>11</v>
      </c>
      <c r="L16" s="7">
        <f t="shared" si="1"/>
        <v>0.3055555555555556</v>
      </c>
      <c r="M16" s="6"/>
      <c r="N16" s="6" t="s">
        <v>132</v>
      </c>
    </row>
    <row r="17" spans="1:14" ht="15">
      <c r="A17" s="5">
        <v>11</v>
      </c>
      <c r="B17" s="6">
        <v>1010</v>
      </c>
      <c r="C17" s="25" t="s">
        <v>98</v>
      </c>
      <c r="D17" s="8" t="s">
        <v>26</v>
      </c>
      <c r="E17" s="8" t="s">
        <v>37</v>
      </c>
      <c r="F17" s="6">
        <v>4</v>
      </c>
      <c r="G17" s="6">
        <v>2</v>
      </c>
      <c r="H17" s="6">
        <v>1</v>
      </c>
      <c r="I17" s="6">
        <v>3</v>
      </c>
      <c r="J17" s="6">
        <v>0</v>
      </c>
      <c r="K17" s="6">
        <f t="shared" si="0"/>
        <v>10</v>
      </c>
      <c r="L17" s="7">
        <f t="shared" si="1"/>
        <v>0.2777777777777778</v>
      </c>
      <c r="M17" s="6"/>
      <c r="N17" s="6" t="s">
        <v>132</v>
      </c>
    </row>
    <row r="18" spans="1:14" ht="15">
      <c r="A18" s="5">
        <v>12</v>
      </c>
      <c r="B18" s="6">
        <v>1011</v>
      </c>
      <c r="C18" s="19" t="s">
        <v>89</v>
      </c>
      <c r="D18" s="21" t="s">
        <v>33</v>
      </c>
      <c r="E18" s="21" t="s">
        <v>44</v>
      </c>
      <c r="F18" s="6">
        <v>4</v>
      </c>
      <c r="G18" s="6">
        <v>4</v>
      </c>
      <c r="H18" s="6">
        <v>1</v>
      </c>
      <c r="I18" s="6">
        <v>0</v>
      </c>
      <c r="J18" s="6">
        <v>0</v>
      </c>
      <c r="K18" s="6">
        <f t="shared" si="0"/>
        <v>9</v>
      </c>
      <c r="L18" s="7">
        <f t="shared" si="1"/>
        <v>0.25</v>
      </c>
      <c r="M18" s="6"/>
      <c r="N18" s="6" t="s">
        <v>132</v>
      </c>
    </row>
    <row r="19" spans="1:14" ht="15">
      <c r="A19" s="5">
        <v>13</v>
      </c>
      <c r="B19" s="6">
        <v>1012</v>
      </c>
      <c r="C19" s="24" t="s">
        <v>99</v>
      </c>
      <c r="D19" s="8" t="s">
        <v>26</v>
      </c>
      <c r="E19" s="8" t="s">
        <v>37</v>
      </c>
      <c r="F19" s="6">
        <v>4</v>
      </c>
      <c r="G19" s="6">
        <v>3</v>
      </c>
      <c r="H19" s="6">
        <v>2</v>
      </c>
      <c r="I19" s="6">
        <v>0</v>
      </c>
      <c r="J19" s="6">
        <v>0</v>
      </c>
      <c r="K19" s="6">
        <f t="shared" si="0"/>
        <v>9</v>
      </c>
      <c r="L19" s="7">
        <f t="shared" si="1"/>
        <v>0.25</v>
      </c>
      <c r="M19" s="6"/>
      <c r="N19" s="6" t="s">
        <v>132</v>
      </c>
    </row>
    <row r="20" spans="1:14" ht="15">
      <c r="A20" s="5">
        <v>14</v>
      </c>
      <c r="B20" s="6">
        <v>1013</v>
      </c>
      <c r="C20" s="8" t="s">
        <v>97</v>
      </c>
      <c r="D20" s="8" t="s">
        <v>101</v>
      </c>
      <c r="E20" s="8" t="s">
        <v>45</v>
      </c>
      <c r="F20" s="6">
        <v>4</v>
      </c>
      <c r="G20" s="6">
        <v>3</v>
      </c>
      <c r="H20" s="6">
        <v>2</v>
      </c>
      <c r="I20" s="6">
        <v>0</v>
      </c>
      <c r="J20" s="6">
        <v>0</v>
      </c>
      <c r="K20" s="6">
        <f t="shared" si="0"/>
        <v>9</v>
      </c>
      <c r="L20" s="7">
        <f t="shared" si="1"/>
        <v>0.25</v>
      </c>
      <c r="M20" s="6"/>
      <c r="N20" s="6" t="s">
        <v>132</v>
      </c>
    </row>
    <row r="21" spans="1:14" ht="15">
      <c r="A21" s="5">
        <v>15</v>
      </c>
      <c r="B21" s="6">
        <v>1014</v>
      </c>
      <c r="C21" s="24" t="s">
        <v>92</v>
      </c>
      <c r="D21" s="8" t="s">
        <v>26</v>
      </c>
      <c r="E21" s="8" t="s">
        <v>37</v>
      </c>
      <c r="F21" s="6">
        <v>4</v>
      </c>
      <c r="G21" s="6">
        <v>1</v>
      </c>
      <c r="H21" s="6">
        <v>2</v>
      </c>
      <c r="I21" s="6">
        <v>2</v>
      </c>
      <c r="J21" s="6">
        <v>0</v>
      </c>
      <c r="K21" s="6">
        <f t="shared" si="0"/>
        <v>9</v>
      </c>
      <c r="L21" s="7">
        <f t="shared" si="1"/>
        <v>0.25</v>
      </c>
      <c r="M21" s="6"/>
      <c r="N21" s="6" t="s">
        <v>132</v>
      </c>
    </row>
    <row r="22" spans="1:14" ht="15">
      <c r="A22" s="5">
        <v>16</v>
      </c>
      <c r="B22" s="6">
        <v>1015</v>
      </c>
      <c r="C22" s="19" t="s">
        <v>90</v>
      </c>
      <c r="D22" s="21" t="s">
        <v>33</v>
      </c>
      <c r="E22" s="21" t="s">
        <v>44</v>
      </c>
      <c r="F22" s="6">
        <v>2</v>
      </c>
      <c r="G22" s="6">
        <v>3</v>
      </c>
      <c r="H22" s="6">
        <v>2</v>
      </c>
      <c r="I22" s="6">
        <v>0</v>
      </c>
      <c r="J22" s="6">
        <v>1</v>
      </c>
      <c r="K22" s="6">
        <f t="shared" si="0"/>
        <v>8</v>
      </c>
      <c r="L22" s="7">
        <f t="shared" si="1"/>
        <v>0.2222222222222222</v>
      </c>
      <c r="M22" s="6"/>
      <c r="N22" s="6" t="s">
        <v>141</v>
      </c>
    </row>
    <row r="24" ht="15">
      <c r="C24" s="1" t="s">
        <v>118</v>
      </c>
    </row>
    <row r="25" ht="15">
      <c r="C25" s="1" t="s">
        <v>123</v>
      </c>
    </row>
    <row r="26" ht="15">
      <c r="C26" s="1" t="s">
        <v>125</v>
      </c>
    </row>
    <row r="27" ht="15">
      <c r="C27" s="1" t="s">
        <v>121</v>
      </c>
    </row>
    <row r="28" ht="15">
      <c r="C28" s="1" t="s">
        <v>126</v>
      </c>
    </row>
    <row r="29" ht="15">
      <c r="C29" s="1" t="s">
        <v>142</v>
      </c>
    </row>
  </sheetData>
  <sheetProtection/>
  <mergeCells count="11">
    <mergeCell ref="N5:N6"/>
    <mergeCell ref="A1:N3"/>
    <mergeCell ref="A5:A6"/>
    <mergeCell ref="B5:B6"/>
    <mergeCell ref="C5:C6"/>
    <mergeCell ref="D5:D6"/>
    <mergeCell ref="E5:E6"/>
    <mergeCell ref="F5:J5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110" zoomScaleSheetLayoutView="110" zoomScalePageLayoutView="0" workbookViewId="0" topLeftCell="A1">
      <selection activeCell="E14" sqref="E14"/>
    </sheetView>
  </sheetViews>
  <sheetFormatPr defaultColWidth="9.140625" defaultRowHeight="15"/>
  <cols>
    <col min="1" max="1" width="5.7109375" style="2" customWidth="1"/>
    <col min="2" max="2" width="8.7109375" style="1" customWidth="1"/>
    <col min="3" max="3" width="36.421875" style="1" customWidth="1"/>
    <col min="4" max="4" width="23.7109375" style="1" customWidth="1"/>
    <col min="5" max="5" width="32.57421875" style="1" customWidth="1"/>
    <col min="6" max="10" width="5.28125" style="1" customWidth="1"/>
    <col min="11" max="11" width="6.28125" style="1" customWidth="1"/>
    <col min="12" max="13" width="8.8515625" style="1" customWidth="1"/>
    <col min="14" max="14" width="15.7109375" style="1" customWidth="1"/>
    <col min="15" max="16384" width="8.8515625" style="1" customWidth="1"/>
  </cols>
  <sheetData>
    <row r="1" spans="1:14" ht="15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3" t="s">
        <v>0</v>
      </c>
      <c r="B4" s="38" t="s">
        <v>1</v>
      </c>
      <c r="C4" s="33" t="s">
        <v>2</v>
      </c>
      <c r="D4" s="33" t="s">
        <v>3</v>
      </c>
      <c r="E4" s="33" t="s">
        <v>4</v>
      </c>
      <c r="F4" s="33" t="s">
        <v>9</v>
      </c>
      <c r="G4" s="34"/>
      <c r="H4" s="34"/>
      <c r="I4" s="34"/>
      <c r="J4" s="34"/>
      <c r="K4" s="35" t="s">
        <v>10</v>
      </c>
      <c r="L4" s="35" t="s">
        <v>11</v>
      </c>
      <c r="M4" s="35" t="s">
        <v>12</v>
      </c>
      <c r="N4" s="35" t="s">
        <v>13</v>
      </c>
    </row>
    <row r="5" spans="1:14" ht="69">
      <c r="A5" s="34"/>
      <c r="B5" s="39"/>
      <c r="C5" s="34"/>
      <c r="D5" s="34"/>
      <c r="E5" s="34"/>
      <c r="F5" s="4" t="s">
        <v>5</v>
      </c>
      <c r="G5" s="4" t="s">
        <v>6</v>
      </c>
      <c r="H5" s="4" t="s">
        <v>7</v>
      </c>
      <c r="I5" s="4" t="s">
        <v>8</v>
      </c>
      <c r="J5" s="4" t="s">
        <v>14</v>
      </c>
      <c r="K5" s="36"/>
      <c r="L5" s="36"/>
      <c r="M5" s="36"/>
      <c r="N5" s="36"/>
    </row>
    <row r="6" spans="1:14" ht="15">
      <c r="A6" s="5">
        <v>1</v>
      </c>
      <c r="B6" s="6">
        <v>1106</v>
      </c>
      <c r="C6" s="9" t="s">
        <v>108</v>
      </c>
      <c r="D6" s="9" t="s">
        <v>114</v>
      </c>
      <c r="E6" s="22" t="s">
        <v>83</v>
      </c>
      <c r="F6" s="6">
        <v>9</v>
      </c>
      <c r="G6" s="6">
        <v>7</v>
      </c>
      <c r="H6" s="6">
        <v>4</v>
      </c>
      <c r="I6" s="6">
        <v>3</v>
      </c>
      <c r="J6" s="6">
        <v>0</v>
      </c>
      <c r="K6" s="6">
        <f aca="true" t="shared" si="0" ref="K6:K12">SUM(F6:J6)</f>
        <v>23</v>
      </c>
      <c r="L6" s="7">
        <f aca="true" t="shared" si="1" ref="L6:L12">K6/36</f>
        <v>0.6388888888888888</v>
      </c>
      <c r="M6" s="6">
        <v>1</v>
      </c>
      <c r="N6" s="6" t="s">
        <v>140</v>
      </c>
    </row>
    <row r="7" spans="1:14" ht="15">
      <c r="A7" s="5">
        <v>2</v>
      </c>
      <c r="B7" s="6">
        <v>1103</v>
      </c>
      <c r="C7" s="6" t="s">
        <v>113</v>
      </c>
      <c r="D7" s="15" t="s">
        <v>36</v>
      </c>
      <c r="E7" s="6" t="s">
        <v>82</v>
      </c>
      <c r="F7" s="6">
        <v>4</v>
      </c>
      <c r="G7" s="6">
        <v>8</v>
      </c>
      <c r="H7" s="6">
        <v>3</v>
      </c>
      <c r="I7" s="6">
        <v>3</v>
      </c>
      <c r="J7" s="6">
        <v>2</v>
      </c>
      <c r="K7" s="6">
        <f t="shared" si="0"/>
        <v>20</v>
      </c>
      <c r="L7" s="7">
        <f t="shared" si="1"/>
        <v>0.5555555555555556</v>
      </c>
      <c r="M7" s="6">
        <v>2</v>
      </c>
      <c r="N7" s="6" t="s">
        <v>139</v>
      </c>
    </row>
    <row r="8" spans="1:14" ht="15">
      <c r="A8" s="5">
        <v>3</v>
      </c>
      <c r="B8" s="6">
        <v>1101</v>
      </c>
      <c r="C8" s="9" t="s">
        <v>110</v>
      </c>
      <c r="D8" s="9" t="s">
        <v>114</v>
      </c>
      <c r="E8" s="22" t="s">
        <v>83</v>
      </c>
      <c r="F8" s="6">
        <v>8</v>
      </c>
      <c r="G8" s="6">
        <v>6</v>
      </c>
      <c r="H8" s="6">
        <v>4</v>
      </c>
      <c r="I8" s="6">
        <v>0</v>
      </c>
      <c r="J8" s="6">
        <v>1</v>
      </c>
      <c r="K8" s="6">
        <f t="shared" si="0"/>
        <v>19</v>
      </c>
      <c r="L8" s="7">
        <f t="shared" si="1"/>
        <v>0.5277777777777778</v>
      </c>
      <c r="M8" s="6">
        <v>3</v>
      </c>
      <c r="N8" s="6" t="s">
        <v>139</v>
      </c>
    </row>
    <row r="9" spans="1:14" ht="15">
      <c r="A9" s="5">
        <v>4</v>
      </c>
      <c r="B9" s="6">
        <v>1107</v>
      </c>
      <c r="C9" s="8" t="s">
        <v>107</v>
      </c>
      <c r="D9" s="8" t="s">
        <v>28</v>
      </c>
      <c r="E9" s="8" t="s">
        <v>70</v>
      </c>
      <c r="F9" s="6">
        <v>4</v>
      </c>
      <c r="G9" s="6">
        <v>8</v>
      </c>
      <c r="H9" s="6">
        <v>4</v>
      </c>
      <c r="I9" s="6">
        <v>1</v>
      </c>
      <c r="J9" s="6">
        <v>1</v>
      </c>
      <c r="K9" s="6">
        <f t="shared" si="0"/>
        <v>18</v>
      </c>
      <c r="L9" s="7">
        <f t="shared" si="1"/>
        <v>0.5</v>
      </c>
      <c r="M9" s="6"/>
      <c r="N9" s="6" t="s">
        <v>132</v>
      </c>
    </row>
    <row r="10" spans="1:14" ht="15">
      <c r="A10" s="5">
        <v>5</v>
      </c>
      <c r="B10" s="6">
        <v>1102</v>
      </c>
      <c r="C10" s="8" t="s">
        <v>106</v>
      </c>
      <c r="D10" s="8" t="s">
        <v>36</v>
      </c>
      <c r="E10" s="8" t="s">
        <v>82</v>
      </c>
      <c r="F10" s="6">
        <v>3</v>
      </c>
      <c r="G10" s="6">
        <v>7</v>
      </c>
      <c r="H10" s="6">
        <v>1</v>
      </c>
      <c r="I10" s="6">
        <v>5</v>
      </c>
      <c r="J10" s="6">
        <v>1</v>
      </c>
      <c r="K10" s="6">
        <f t="shared" si="0"/>
        <v>17</v>
      </c>
      <c r="L10" s="7">
        <f t="shared" si="1"/>
        <v>0.4722222222222222</v>
      </c>
      <c r="M10" s="6"/>
      <c r="N10" s="6" t="s">
        <v>132</v>
      </c>
    </row>
    <row r="11" spans="1:14" ht="15">
      <c r="A11" s="5">
        <v>6</v>
      </c>
      <c r="B11" s="6">
        <v>1105</v>
      </c>
      <c r="C11" s="8" t="s">
        <v>105</v>
      </c>
      <c r="D11" s="8" t="s">
        <v>28</v>
      </c>
      <c r="E11" s="8" t="s">
        <v>70</v>
      </c>
      <c r="F11" s="6">
        <v>7</v>
      </c>
      <c r="G11" s="6">
        <v>2</v>
      </c>
      <c r="H11" s="6">
        <v>2</v>
      </c>
      <c r="I11" s="6">
        <v>1</v>
      </c>
      <c r="J11" s="6">
        <v>1</v>
      </c>
      <c r="K11" s="6">
        <f t="shared" si="0"/>
        <v>13</v>
      </c>
      <c r="L11" s="7">
        <f t="shared" si="1"/>
        <v>0.3611111111111111</v>
      </c>
      <c r="M11" s="6"/>
      <c r="N11" s="6" t="s">
        <v>132</v>
      </c>
    </row>
    <row r="12" spans="1:14" ht="15">
      <c r="A12" s="5">
        <v>7</v>
      </c>
      <c r="B12" s="6">
        <v>1104</v>
      </c>
      <c r="C12" s="8" t="s">
        <v>109</v>
      </c>
      <c r="D12" s="8" t="s">
        <v>111</v>
      </c>
      <c r="E12" s="8" t="s">
        <v>112</v>
      </c>
      <c r="F12" s="6">
        <v>3</v>
      </c>
      <c r="G12" s="6">
        <v>4</v>
      </c>
      <c r="H12" s="6">
        <v>3</v>
      </c>
      <c r="I12" s="6">
        <v>0</v>
      </c>
      <c r="J12" s="6">
        <v>0</v>
      </c>
      <c r="K12" s="6">
        <f t="shared" si="0"/>
        <v>10</v>
      </c>
      <c r="L12" s="7">
        <f t="shared" si="1"/>
        <v>0.2777777777777778</v>
      </c>
      <c r="M12" s="6"/>
      <c r="N12" s="6" t="s">
        <v>132</v>
      </c>
    </row>
    <row r="15" ht="15">
      <c r="C15" s="1" t="s">
        <v>118</v>
      </c>
    </row>
    <row r="16" ht="15">
      <c r="C16" s="1" t="s">
        <v>123</v>
      </c>
    </row>
    <row r="17" ht="15">
      <c r="C17" s="1" t="s">
        <v>134</v>
      </c>
    </row>
    <row r="18" ht="15">
      <c r="C18" s="1" t="s">
        <v>121</v>
      </c>
    </row>
    <row r="19" ht="15">
      <c r="C19" s="1" t="s">
        <v>135</v>
      </c>
    </row>
  </sheetData>
  <sheetProtection/>
  <mergeCells count="11">
    <mergeCell ref="N4:N5"/>
    <mergeCell ref="A1:N3"/>
    <mergeCell ref="A4:A5"/>
    <mergeCell ref="B4:B5"/>
    <mergeCell ref="C4:C5"/>
    <mergeCell ref="D4:D5"/>
    <mergeCell ref="E4:E5"/>
    <mergeCell ref="F4:J4"/>
    <mergeCell ref="K4:K5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2018-11-22T11:52:14Z</dcterms:modified>
  <cp:category/>
  <cp:version/>
  <cp:contentType/>
  <cp:contentStatus/>
</cp:coreProperties>
</file>